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1" sheetId="5" r:id="rId1"/>
    <sheet name="2" sheetId="1" r:id="rId2"/>
    <sheet name="3" sheetId="6" r:id="rId3"/>
    <sheet name="4" sheetId="7" r:id="rId4"/>
    <sheet name="5" sheetId="8" r:id="rId5"/>
  </sheets>
  <calcPr calcId="144525"/>
</workbook>
</file>

<file path=xl/sharedStrings.xml><?xml version="1.0" encoding="utf-8"?>
<sst xmlns="http://schemas.openxmlformats.org/spreadsheetml/2006/main" count="226" uniqueCount="137">
  <si>
    <t>附表1</t>
  </si>
  <si>
    <t>绩效目标申报表</t>
  </si>
  <si>
    <t>（2020年度）</t>
  </si>
  <si>
    <t>项目名称</t>
  </si>
  <si>
    <t>2020年水务局饮水安全巩固提升工程</t>
  </si>
  <si>
    <t>项目负责人及联系电话</t>
  </si>
  <si>
    <t>贺雄瑛0912-5262308</t>
  </si>
  <si>
    <t>主管部门</t>
  </si>
  <si>
    <t>清涧县水利局</t>
  </si>
  <si>
    <t>实施单位</t>
  </si>
  <si>
    <t>资金情况
（万元）</t>
  </si>
  <si>
    <t>年度资金总额：</t>
  </si>
  <si>
    <t xml:space="preserve">                  其中：财政拨款</t>
  </si>
  <si>
    <t xml:space="preserve">             其他资金</t>
  </si>
  <si>
    <t>总
体
目
标</t>
  </si>
  <si>
    <t>年度目标</t>
  </si>
  <si>
    <t>目标1：解决10镇（中心）105个行政村的饮水安全问题；
目标2：机井161口，高位水池62处，水源维修25处，水泵244台，管网195459米，储水桶462个，水源20处，高位水池维修25处,管网维修25处，水泵维修25处，管道改造9294m。</t>
  </si>
  <si>
    <t>绩
效
指
标</t>
  </si>
  <si>
    <t>一级指标</t>
  </si>
  <si>
    <t>二级指标</t>
  </si>
  <si>
    <t>三级指标</t>
  </si>
  <si>
    <t>指标值</t>
  </si>
  <si>
    <t>产出指标</t>
  </si>
  <si>
    <t>数量指标</t>
  </si>
  <si>
    <t>新建高位水池（≥处）</t>
  </si>
  <si>
    <t>高位水池维修（≥处）</t>
  </si>
  <si>
    <t>机井（≥口）</t>
  </si>
  <si>
    <t>新建水源（≥处）</t>
  </si>
  <si>
    <t>储水桶（≥个）</t>
  </si>
  <si>
    <t>管网维修（≥处）</t>
  </si>
  <si>
    <t>水泵维修（≥处）</t>
  </si>
  <si>
    <t>水泵（≥台）</t>
  </si>
  <si>
    <t>水源维修（≥处）</t>
  </si>
  <si>
    <t>管网铺设（≥米）</t>
  </si>
  <si>
    <t>管道改造（≥米）</t>
  </si>
  <si>
    <t>质量指标</t>
  </si>
  <si>
    <t>饮水设施改水后水质达标率</t>
  </si>
  <si>
    <t>预计项目开工时间</t>
  </si>
  <si>
    <t>预计项目竣工时间</t>
  </si>
  <si>
    <t>成本指标</t>
  </si>
  <si>
    <t>PE管材采购（≥吨/元）</t>
  </si>
  <si>
    <t>效益指标</t>
  </si>
  <si>
    <t>经济效益指标</t>
  </si>
  <si>
    <t>改善水质，减少人畜疾病，节约医药费用</t>
  </si>
  <si>
    <t>≥30.41万元</t>
  </si>
  <si>
    <t>饮水方便可节约劳动力成本</t>
  </si>
  <si>
    <t>≥396.57万元</t>
  </si>
  <si>
    <t>社会效益指标</t>
  </si>
  <si>
    <t>贫困地区集中供水率</t>
  </si>
  <si>
    <t>解决贫困人口饮水安全问题人数</t>
  </si>
  <si>
    <t>受益建档立卡贫困人数</t>
  </si>
  <si>
    <t>生态效益指标</t>
  </si>
  <si>
    <t>项目覆盖贫困村个数</t>
  </si>
  <si>
    <t>可持续影响指标</t>
  </si>
  <si>
    <t>工程使用年限（≥年）</t>
  </si>
  <si>
    <t>满意度指标</t>
  </si>
  <si>
    <t>服务对象满意度指标</t>
  </si>
  <si>
    <t>受益建档立卡贫困人口满意度（≥%）</t>
  </si>
  <si>
    <t>注：1.“其他资金”是指与财政拨款共同用于同一脱贫攻坚项目的单位自有资金、社会资金等。
    2.各地请根据实际情况，选择适合的二级指标进行填报，并细化为三级指标和指标值。
    3.“财政拨款”，项目涉及的全部财政资金投入。</t>
  </si>
  <si>
    <t>附表2</t>
  </si>
  <si>
    <t>绩效目标审核表</t>
  </si>
  <si>
    <t>项目资金（万元）</t>
  </si>
  <si>
    <t>审核内容</t>
  </si>
  <si>
    <t>审核要点</t>
  </si>
  <si>
    <t>审核得分</t>
  </si>
  <si>
    <t xml:space="preserve">一、合规性审核（20分）
</t>
  </si>
  <si>
    <t>合规性审核（20分）</t>
  </si>
  <si>
    <t>纳入年度计划的扶贫项目是否符合财政专项扶贫资金支持范围，是否建立带贫减贫机制，是否符合区域发展实际。</t>
  </si>
  <si>
    <t xml:space="preserve">二、完整性审核（20分）
</t>
  </si>
  <si>
    <t>规范完整性（10分）</t>
  </si>
  <si>
    <t>绩效目标填报格式是否规范，内容是否完整、准确、详实，是否无缺项、错项。</t>
  </si>
  <si>
    <t>明确清晰性（10分）</t>
  </si>
  <si>
    <t>绩效目标是否明确、清晰，是否能够反映项目主要情况，是否对项目预期产出和效果进行了充分、恰当的描述。</t>
  </si>
  <si>
    <t xml:space="preserve">三、相关性审核（20分）
</t>
  </si>
  <si>
    <t>目标相关性（10分）</t>
  </si>
  <si>
    <t>绩效目标与部门（单位）职能以及县级脱贫攻坚规划是否密切相关。</t>
  </si>
  <si>
    <t>指标科学性（10分）</t>
  </si>
  <si>
    <t>绩效指标是否全面、充分、细化、量化，难以量化的，定性描述是否充分、具体；是否选取了最能体现总体目标实现程度的关键指标并明确了具体指标值。</t>
  </si>
  <si>
    <t xml:space="preserve">四、适当性审核（20分）
</t>
  </si>
  <si>
    <t>绩效合理性（10分）</t>
  </si>
  <si>
    <t>预期绩效是否显著，是否符合行业正常水平或事业发展规律。</t>
  </si>
  <si>
    <t>资金匹配性（10分）</t>
  </si>
  <si>
    <t>绩效目标与项目资金量、使用方向等是否匹配，在既定资金规模下，绩效目标是否过高或过低；或要完成既定绩效目标，资金规模是否过大或过小。</t>
  </si>
  <si>
    <t xml:space="preserve">五、可行性审核（20分）
</t>
  </si>
  <si>
    <t>实现可能性（10分）</t>
  </si>
  <si>
    <t>绩效目标是否经过充分调查研究、论证和合理预算，实现的可能性是否充分。</t>
  </si>
  <si>
    <t>条件充分性（10分）</t>
  </si>
  <si>
    <t>项目实施方案是否合理，项目实施单位的组织实施能力和条件是否充分，内部控制是否规范，风险防控是否准备到位，管理制度是否健全。</t>
  </si>
  <si>
    <t>综合评定等级</t>
  </si>
  <si>
    <t>通过（85分及以上）□                 不通过（85分及以下）□</t>
  </si>
  <si>
    <t>总体审核意见</t>
  </si>
  <si>
    <t>该项目符合涉农整合资金管理相关要求规定，绩效目标设置基本完整合理。</t>
  </si>
  <si>
    <t>审核单位</t>
  </si>
  <si>
    <t>审核时间</t>
  </si>
  <si>
    <t>2020年3月25日（资金下达文件时间前30天）</t>
  </si>
  <si>
    <t>附表3</t>
  </si>
  <si>
    <t>绩效目标</t>
  </si>
  <si>
    <t>时效指标</t>
  </si>
  <si>
    <t>附表4</t>
  </si>
  <si>
    <t>绩效运行监控表</t>
  </si>
  <si>
    <t>项目负责人</t>
  </si>
  <si>
    <t>类别</t>
  </si>
  <si>
    <t>年初预算数</t>
  </si>
  <si>
    <t>2019年5-7月完成情况</t>
  </si>
  <si>
    <t>预算执行率</t>
  </si>
  <si>
    <t xml:space="preserve"> </t>
  </si>
  <si>
    <t xml:space="preserve">  年度资金总额：</t>
  </si>
  <si>
    <t xml:space="preserve">        其中：财政拨款</t>
  </si>
  <si>
    <t xml:space="preserve">              其他资金</t>
  </si>
  <si>
    <t>年度总体目标</t>
  </si>
  <si>
    <t>年度指标值</t>
  </si>
  <si>
    <t>全年预计完成情况</t>
  </si>
  <si>
    <t>偏差原因分析</t>
  </si>
  <si>
    <t>备注</t>
  </si>
  <si>
    <t>已完成</t>
  </si>
  <si>
    <t>附表5</t>
  </si>
  <si>
    <t>绩效目标自评表</t>
  </si>
  <si>
    <t>项目负责人及电话</t>
  </si>
  <si>
    <t>全年预算数（A）</t>
  </si>
  <si>
    <t>全年执行数（B）</t>
  </si>
  <si>
    <t>分值</t>
  </si>
  <si>
    <t>执行率（B/A)</t>
  </si>
  <si>
    <t>得分</t>
  </si>
  <si>
    <t xml:space="preserve">   年度资金总额：</t>
  </si>
  <si>
    <t xml:space="preserve">  其中：本年财政款</t>
  </si>
  <si>
    <t xml:space="preserve">      其他资金</t>
  </si>
  <si>
    <t>年初设定目标</t>
  </si>
  <si>
    <t>年度总体目标完成情况综述</t>
  </si>
  <si>
    <t>全年实际值</t>
  </si>
  <si>
    <t>未完成原因及拟采取的改进措施</t>
  </si>
  <si>
    <t>产出指标（50分）</t>
  </si>
  <si>
    <t>·</t>
  </si>
  <si>
    <t>效益指标（30分）</t>
  </si>
  <si>
    <t>加强管辖地区管理，加大工程后期维护力量。</t>
  </si>
  <si>
    <t>满意度指标（10分）</t>
  </si>
  <si>
    <t>积极了解群众需求</t>
  </si>
  <si>
    <t>总分</t>
  </si>
</sst>
</file>

<file path=xl/styles.xml><?xml version="1.0" encoding="utf-8"?>
<styleSheet xmlns="http://schemas.openxmlformats.org/spreadsheetml/2006/main">
  <numFmts count="5">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yyyy&quot;年&quot;m&quot;月&quot;;@"/>
  </numFmts>
  <fonts count="33">
    <font>
      <sz val="11"/>
      <color theme="1"/>
      <name val="宋体"/>
      <charset val="134"/>
      <scheme val="minor"/>
    </font>
    <font>
      <sz val="12"/>
      <name val="宋体"/>
      <charset val="134"/>
    </font>
    <font>
      <sz val="11"/>
      <name val="宋体"/>
      <charset val="134"/>
    </font>
    <font>
      <sz val="8"/>
      <name val="黑体"/>
      <charset val="134"/>
    </font>
    <font>
      <sz val="12"/>
      <name val="黑体"/>
      <charset val="134"/>
    </font>
    <font>
      <b/>
      <sz val="12"/>
      <name val="宋体"/>
      <charset val="134"/>
    </font>
    <font>
      <sz val="10"/>
      <name val="宋体"/>
      <charset val="134"/>
    </font>
    <font>
      <sz val="10"/>
      <name val="仿宋"/>
      <charset val="134"/>
    </font>
    <font>
      <sz val="11"/>
      <name val="仿宋"/>
      <charset val="134"/>
    </font>
    <font>
      <sz val="10"/>
      <color theme="1"/>
      <name val="仿宋"/>
      <charset val="134"/>
    </font>
    <font>
      <sz val="10"/>
      <color rgb="FFFF0000"/>
      <name val="仿宋"/>
      <charset val="134"/>
    </font>
    <font>
      <sz val="10"/>
      <color rgb="FFFFC000"/>
      <name val="仿宋"/>
      <charset val="134"/>
    </font>
    <font>
      <sz val="10"/>
      <name val="Courier New"/>
      <charset val="0"/>
    </font>
    <font>
      <b/>
      <sz val="16"/>
      <name val="宋体"/>
      <charset val="134"/>
    </font>
    <font>
      <sz val="11"/>
      <color theme="1"/>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theme="0"/>
      <name val="宋体"/>
      <charset val="0"/>
      <scheme val="minor"/>
    </font>
    <font>
      <b/>
      <sz val="15"/>
      <color theme="3"/>
      <name val="宋体"/>
      <charset val="134"/>
      <scheme val="minor"/>
    </font>
    <font>
      <b/>
      <sz val="11"/>
      <color theme="1"/>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b/>
      <sz val="11"/>
      <color theme="3"/>
      <name val="宋体"/>
      <charset val="134"/>
      <scheme val="minor"/>
    </font>
    <font>
      <sz val="11"/>
      <color rgb="FF3F3F76"/>
      <name val="宋体"/>
      <charset val="0"/>
      <scheme val="minor"/>
    </font>
    <font>
      <sz val="11"/>
      <color rgb="FF006100"/>
      <name val="宋体"/>
      <charset val="0"/>
      <scheme val="minor"/>
    </font>
    <font>
      <b/>
      <sz val="11"/>
      <color rgb="FFFA7D00"/>
      <name val="宋体"/>
      <charset val="0"/>
      <scheme val="minor"/>
    </font>
    <font>
      <sz val="11"/>
      <color rgb="FF9C6500"/>
      <name val="宋体"/>
      <charset val="0"/>
      <scheme val="minor"/>
    </font>
    <font>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4"/>
        <bgColor indexed="64"/>
      </patternFill>
    </fill>
    <fill>
      <patternFill patternType="solid">
        <fgColor rgb="FFFFFFCC"/>
        <bgColor indexed="64"/>
      </patternFill>
    </fill>
    <fill>
      <patternFill patternType="solid">
        <fgColor theme="6"/>
        <bgColor indexed="64"/>
      </patternFill>
    </fill>
    <fill>
      <patternFill patternType="solid">
        <fgColor theme="5"/>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s>
  <borders count="2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rgb="FF000000"/>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16" borderId="0" applyNumberFormat="0" applyBorder="0" applyAlignment="0" applyProtection="0">
      <alignment vertical="center"/>
    </xf>
    <xf numFmtId="0" fontId="28" fillId="13"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21" fillId="19"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8" borderId="20" applyNumberFormat="0" applyFont="0" applyAlignment="0" applyProtection="0">
      <alignment vertical="center"/>
    </xf>
    <xf numFmtId="0" fontId="21" fillId="21" borderId="0" applyNumberFormat="0" applyBorder="0" applyAlignment="0" applyProtection="0">
      <alignment vertical="center"/>
    </xf>
    <xf numFmtId="0" fontId="2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18" applyNumberFormat="0" applyFill="0" applyAlignment="0" applyProtection="0">
      <alignment vertical="center"/>
    </xf>
    <xf numFmtId="0" fontId="15" fillId="0" borderId="18" applyNumberFormat="0" applyFill="0" applyAlignment="0" applyProtection="0">
      <alignment vertical="center"/>
    </xf>
    <xf numFmtId="0" fontId="21" fillId="12" borderId="0" applyNumberFormat="0" applyBorder="0" applyAlignment="0" applyProtection="0">
      <alignment vertical="center"/>
    </xf>
    <xf numFmtId="0" fontId="27" fillId="0" borderId="25" applyNumberFormat="0" applyFill="0" applyAlignment="0" applyProtection="0">
      <alignment vertical="center"/>
    </xf>
    <xf numFmtId="0" fontId="21" fillId="23" borderId="0" applyNumberFormat="0" applyBorder="0" applyAlignment="0" applyProtection="0">
      <alignment vertical="center"/>
    </xf>
    <xf numFmtId="0" fontId="24" fillId="11" borderId="22" applyNumberFormat="0" applyAlignment="0" applyProtection="0">
      <alignment vertical="center"/>
    </xf>
    <xf numFmtId="0" fontId="30" fillId="11" borderId="23" applyNumberFormat="0" applyAlignment="0" applyProtection="0">
      <alignment vertical="center"/>
    </xf>
    <xf numFmtId="0" fontId="17" fillId="4" borderId="19" applyNumberFormat="0" applyAlignment="0" applyProtection="0">
      <alignment vertical="center"/>
    </xf>
    <xf numFmtId="0" fontId="14" fillId="25" borderId="0" applyNumberFormat="0" applyBorder="0" applyAlignment="0" applyProtection="0">
      <alignment vertical="center"/>
    </xf>
    <xf numFmtId="0" fontId="21" fillId="10" borderId="0" applyNumberFormat="0" applyBorder="0" applyAlignment="0" applyProtection="0">
      <alignment vertical="center"/>
    </xf>
    <xf numFmtId="0" fontId="32" fillId="0" borderId="24" applyNumberFormat="0" applyFill="0" applyAlignment="0" applyProtection="0">
      <alignment vertical="center"/>
    </xf>
    <xf numFmtId="0" fontId="23" fillId="0" borderId="21" applyNumberFormat="0" applyFill="0" applyAlignment="0" applyProtection="0">
      <alignment vertical="center"/>
    </xf>
    <xf numFmtId="0" fontId="29" fillId="15" borderId="0" applyNumberFormat="0" applyBorder="0" applyAlignment="0" applyProtection="0">
      <alignment vertical="center"/>
    </xf>
    <xf numFmtId="0" fontId="31" fillId="20" borderId="0" applyNumberFormat="0" applyBorder="0" applyAlignment="0" applyProtection="0">
      <alignment vertical="center"/>
    </xf>
    <xf numFmtId="0" fontId="14" fillId="24" borderId="0" applyNumberFormat="0" applyBorder="0" applyAlignment="0" applyProtection="0">
      <alignment vertical="center"/>
    </xf>
    <xf numFmtId="0" fontId="21" fillId="7" borderId="0" applyNumberFormat="0" applyBorder="0" applyAlignment="0" applyProtection="0">
      <alignment vertical="center"/>
    </xf>
    <xf numFmtId="0" fontId="14" fillId="22" borderId="0" applyNumberFormat="0" applyBorder="0" applyAlignment="0" applyProtection="0">
      <alignment vertical="center"/>
    </xf>
    <xf numFmtId="0" fontId="14" fillId="2" borderId="0" applyNumberFormat="0" applyBorder="0" applyAlignment="0" applyProtection="0">
      <alignment vertical="center"/>
    </xf>
    <xf numFmtId="0" fontId="14" fillId="14" borderId="0" applyNumberFormat="0" applyBorder="0" applyAlignment="0" applyProtection="0">
      <alignment vertical="center"/>
    </xf>
    <xf numFmtId="0" fontId="14" fillId="3" borderId="0" applyNumberFormat="0" applyBorder="0" applyAlignment="0" applyProtection="0">
      <alignment vertical="center"/>
    </xf>
    <xf numFmtId="0" fontId="21" fillId="9" borderId="0" applyNumberFormat="0" applyBorder="0" applyAlignment="0" applyProtection="0">
      <alignment vertical="center"/>
    </xf>
    <xf numFmtId="0" fontId="21"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21" fillId="30" borderId="0" applyNumberFormat="0" applyBorder="0" applyAlignment="0" applyProtection="0">
      <alignment vertical="center"/>
    </xf>
    <xf numFmtId="0" fontId="14" fillId="32" borderId="0" applyNumberFormat="0" applyBorder="0" applyAlignment="0" applyProtection="0">
      <alignment vertical="center"/>
    </xf>
    <xf numFmtId="0" fontId="21" fillId="18" borderId="0" applyNumberFormat="0" applyBorder="0" applyAlignment="0" applyProtection="0">
      <alignment vertical="center"/>
    </xf>
    <xf numFmtId="0" fontId="21" fillId="29" borderId="0" applyNumberFormat="0" applyBorder="0" applyAlignment="0" applyProtection="0">
      <alignment vertical="center"/>
    </xf>
    <xf numFmtId="0" fontId="0" fillId="0" borderId="0">
      <alignment vertical="center"/>
    </xf>
    <xf numFmtId="0" fontId="14" fillId="31" borderId="0" applyNumberFormat="0" applyBorder="0" applyAlignment="0" applyProtection="0">
      <alignment vertical="center"/>
    </xf>
    <xf numFmtId="0" fontId="21" fillId="17" borderId="0" applyNumberFormat="0" applyBorder="0" applyAlignment="0" applyProtection="0">
      <alignment vertical="center"/>
    </xf>
    <xf numFmtId="0" fontId="1" fillId="0" borderId="0"/>
  </cellStyleXfs>
  <cellXfs count="83">
    <xf numFmtId="0" fontId="0" fillId="0" borderId="0" xfId="0">
      <alignment vertical="center"/>
    </xf>
    <xf numFmtId="0" fontId="1" fillId="0" borderId="0" xfId="50" applyFont="1" applyFill="1" applyAlignment="1">
      <alignment vertical="center" wrapText="1"/>
    </xf>
    <xf numFmtId="0" fontId="2" fillId="0" borderId="0" xfId="50" applyFont="1" applyFill="1" applyAlignment="1">
      <alignment vertical="center" wrapText="1"/>
    </xf>
    <xf numFmtId="0" fontId="1" fillId="0" borderId="0" xfId="50" applyFill="1" applyAlignment="1">
      <alignment vertical="center" wrapText="1"/>
    </xf>
    <xf numFmtId="0" fontId="1" fillId="0" borderId="0" xfId="50" applyFill="1" applyAlignment="1">
      <alignment horizontal="center" vertical="center" wrapText="1"/>
    </xf>
    <xf numFmtId="0" fontId="3" fillId="0" borderId="0" xfId="50" applyFont="1" applyFill="1" applyAlignment="1">
      <alignment vertical="center"/>
    </xf>
    <xf numFmtId="0" fontId="4" fillId="0" borderId="0" xfId="50" applyFont="1" applyFill="1" applyAlignment="1">
      <alignment vertical="center" wrapText="1"/>
    </xf>
    <xf numFmtId="0" fontId="5" fillId="0" borderId="0" xfId="50" applyNumberFormat="1" applyFont="1" applyFill="1" applyAlignment="1">
      <alignment horizontal="center" vertical="center" wrapText="1"/>
    </xf>
    <xf numFmtId="0" fontId="6" fillId="0" borderId="1" xfId="50" applyNumberFormat="1" applyFont="1" applyFill="1" applyBorder="1" applyAlignment="1">
      <alignment horizontal="center" vertical="top" wrapText="1"/>
    </xf>
    <xf numFmtId="0" fontId="7" fillId="0" borderId="2" xfId="50" applyNumberFormat="1" applyFont="1" applyFill="1" applyBorder="1" applyAlignment="1">
      <alignment horizontal="center" vertical="center" wrapText="1"/>
    </xf>
    <xf numFmtId="0" fontId="7" fillId="0" borderId="3" xfId="50" applyNumberFormat="1" applyFont="1" applyFill="1" applyBorder="1" applyAlignment="1">
      <alignment horizontal="center" vertical="center" wrapText="1"/>
    </xf>
    <xf numFmtId="0" fontId="7" fillId="0" borderId="4" xfId="50" applyNumberFormat="1" applyFont="1" applyFill="1" applyBorder="1" applyAlignment="1">
      <alignment horizontal="center" vertical="center" wrapText="1"/>
    </xf>
    <xf numFmtId="0" fontId="7" fillId="0" borderId="5" xfId="50" applyNumberFormat="1" applyFont="1" applyFill="1" applyBorder="1" applyAlignment="1">
      <alignment horizontal="center" vertical="center" wrapText="1"/>
    </xf>
    <xf numFmtId="0" fontId="7" fillId="0" borderId="2" xfId="50" applyFont="1" applyFill="1" applyBorder="1" applyAlignment="1">
      <alignment horizontal="center" vertical="center" shrinkToFit="1"/>
    </xf>
    <xf numFmtId="9" fontId="7" fillId="0" borderId="2" xfId="50" applyNumberFormat="1" applyFont="1" applyFill="1" applyBorder="1" applyAlignment="1">
      <alignment horizontal="center" vertical="center" wrapText="1"/>
    </xf>
    <xf numFmtId="176" fontId="7" fillId="0" borderId="2" xfId="50" applyNumberFormat="1" applyFont="1" applyFill="1" applyBorder="1" applyAlignment="1">
      <alignment horizontal="center" vertical="center" wrapText="1"/>
    </xf>
    <xf numFmtId="0" fontId="8" fillId="0" borderId="2" xfId="50" applyFont="1" applyFill="1" applyBorder="1" applyAlignment="1">
      <alignment horizontal="center" vertical="center" shrinkToFit="1"/>
    </xf>
    <xf numFmtId="0" fontId="9" fillId="0" borderId="2" xfId="0" applyFont="1" applyFill="1" applyBorder="1" applyAlignment="1">
      <alignment horizontal="center" vertical="center" wrapText="1"/>
    </xf>
    <xf numFmtId="0" fontId="7" fillId="0" borderId="6" xfId="50" applyNumberFormat="1" applyFont="1" applyFill="1" applyBorder="1" applyAlignment="1">
      <alignment horizontal="center" vertical="center" wrapText="1"/>
    </xf>
    <xf numFmtId="0" fontId="6" fillId="0" borderId="7" xfId="50" applyNumberFormat="1" applyFont="1" applyFill="1" applyBorder="1" applyAlignment="1">
      <alignment horizontal="left" vertical="center" wrapText="1"/>
    </xf>
    <xf numFmtId="0" fontId="6" fillId="0" borderId="0" xfId="50" applyFont="1" applyFill="1" applyAlignment="1">
      <alignment vertical="center" wrapText="1"/>
    </xf>
    <xf numFmtId="10" fontId="7" fillId="0" borderId="2" xfId="50" applyNumberFormat="1" applyFont="1" applyFill="1" applyBorder="1" applyAlignment="1">
      <alignment horizontal="center" vertical="center" wrapText="1"/>
    </xf>
    <xf numFmtId="9" fontId="10" fillId="0" borderId="2" xfId="50" applyNumberFormat="1" applyFont="1" applyFill="1" applyBorder="1" applyAlignment="1">
      <alignment horizontal="center" vertical="center" wrapText="1"/>
    </xf>
    <xf numFmtId="9" fontId="7" fillId="0" borderId="6" xfId="50" applyNumberFormat="1" applyFont="1" applyFill="1" applyBorder="1" applyAlignment="1">
      <alignment horizontal="center" vertical="center" wrapText="1"/>
    </xf>
    <xf numFmtId="9" fontId="7" fillId="0" borderId="8" xfId="50" applyNumberFormat="1" applyFont="1" applyFill="1" applyBorder="1" applyAlignment="1">
      <alignment horizontal="center" vertical="center" wrapText="1"/>
    </xf>
    <xf numFmtId="9" fontId="10" fillId="0" borderId="6" xfId="50" applyNumberFormat="1" applyFont="1" applyFill="1" applyBorder="1" applyAlignment="1">
      <alignment horizontal="center" vertical="center" wrapText="1"/>
    </xf>
    <xf numFmtId="0" fontId="6" fillId="0" borderId="0" xfId="50" applyFont="1" applyFill="1" applyAlignment="1">
      <alignment horizontal="center" vertical="center" wrapText="1"/>
    </xf>
    <xf numFmtId="0" fontId="7" fillId="0" borderId="9" xfId="50" applyNumberFormat="1" applyFont="1" applyFill="1" applyBorder="1" applyAlignment="1">
      <alignment horizontal="center" vertical="center" wrapText="1"/>
    </xf>
    <xf numFmtId="0" fontId="7" fillId="0" borderId="7" xfId="50" applyNumberFormat="1" applyFont="1" applyFill="1" applyBorder="1" applyAlignment="1">
      <alignment horizontal="center" vertical="center" wrapText="1"/>
    </xf>
    <xf numFmtId="0" fontId="7" fillId="0" borderId="10" xfId="50" applyNumberFormat="1" applyFont="1" applyFill="1" applyBorder="1" applyAlignment="1">
      <alignment horizontal="center" vertical="center" wrapText="1"/>
    </xf>
    <xf numFmtId="0" fontId="7" fillId="0" borderId="11" xfId="50" applyNumberFormat="1" applyFont="1" applyFill="1" applyBorder="1" applyAlignment="1">
      <alignment horizontal="center" vertical="center" wrapText="1"/>
    </xf>
    <xf numFmtId="0" fontId="7" fillId="0" borderId="0" xfId="50" applyNumberFormat="1" applyFont="1" applyFill="1" applyAlignment="1">
      <alignment horizontal="center" vertical="center" wrapText="1"/>
    </xf>
    <xf numFmtId="0" fontId="7" fillId="0" borderId="12" xfId="50" applyNumberFormat="1" applyFont="1" applyFill="1" applyBorder="1" applyAlignment="1">
      <alignment horizontal="center" vertical="center" wrapText="1"/>
    </xf>
    <xf numFmtId="0" fontId="7" fillId="0" borderId="2" xfId="50" applyNumberFormat="1" applyFont="1" applyFill="1" applyBorder="1" applyAlignment="1">
      <alignment vertical="center" wrapText="1"/>
    </xf>
    <xf numFmtId="0" fontId="7" fillId="0" borderId="13" xfId="50" applyNumberFormat="1" applyFont="1" applyFill="1" applyBorder="1" applyAlignment="1">
      <alignment horizontal="center" vertical="center" wrapText="1"/>
    </xf>
    <xf numFmtId="0" fontId="7" fillId="0" borderId="1" xfId="50" applyNumberFormat="1" applyFont="1" applyFill="1" applyBorder="1" applyAlignment="1">
      <alignment horizontal="center" vertical="center" wrapText="1"/>
    </xf>
    <xf numFmtId="0" fontId="7" fillId="0" borderId="14" xfId="50" applyNumberFormat="1" applyFont="1" applyFill="1" applyBorder="1" applyAlignment="1">
      <alignment horizontal="center" vertical="center" wrapText="1"/>
    </xf>
    <xf numFmtId="0" fontId="7" fillId="0" borderId="9" xfId="50" applyNumberFormat="1" applyFont="1" applyFill="1" applyBorder="1" applyAlignment="1">
      <alignment vertical="center" wrapText="1"/>
    </xf>
    <xf numFmtId="0" fontId="7" fillId="0" borderId="7" xfId="50" applyNumberFormat="1" applyFont="1" applyFill="1" applyBorder="1" applyAlignment="1">
      <alignment vertical="center" wrapText="1"/>
    </xf>
    <xf numFmtId="0" fontId="7" fillId="0" borderId="13" xfId="50" applyNumberFormat="1" applyFont="1" applyFill="1" applyBorder="1" applyAlignment="1">
      <alignment vertical="center" wrapText="1"/>
    </xf>
    <xf numFmtId="0" fontId="7" fillId="0" borderId="1" xfId="50" applyNumberFormat="1" applyFont="1" applyFill="1" applyBorder="1" applyAlignment="1">
      <alignment vertical="center" wrapText="1"/>
    </xf>
    <xf numFmtId="0" fontId="7" fillId="0" borderId="0" xfId="50" applyNumberFormat="1" applyFont="1" applyFill="1" applyBorder="1" applyAlignment="1">
      <alignment vertical="center" wrapText="1"/>
    </xf>
    <xf numFmtId="0" fontId="7" fillId="0" borderId="3" xfId="50" applyNumberFormat="1" applyFont="1" applyFill="1" applyBorder="1" applyAlignment="1">
      <alignment vertical="center" wrapText="1"/>
    </xf>
    <xf numFmtId="0" fontId="7" fillId="0" borderId="2" xfId="50" applyFont="1" applyFill="1" applyBorder="1" applyAlignment="1">
      <alignment horizontal="center" vertical="center" wrapText="1"/>
    </xf>
    <xf numFmtId="0" fontId="7" fillId="0" borderId="2" xfId="50" applyFont="1" applyFill="1" applyBorder="1" applyAlignment="1">
      <alignment vertical="center" wrapText="1"/>
    </xf>
    <xf numFmtId="0" fontId="7" fillId="0" borderId="15" xfId="50" applyNumberFormat="1" applyFont="1" applyFill="1" applyBorder="1" applyAlignment="1">
      <alignment horizontal="center" vertical="center" wrapText="1"/>
    </xf>
    <xf numFmtId="0" fontId="7" fillId="0" borderId="8" xfId="50" applyNumberFormat="1" applyFont="1" applyFill="1" applyBorder="1" applyAlignment="1">
      <alignment horizontal="center" vertical="center" wrapText="1"/>
    </xf>
    <xf numFmtId="9" fontId="7" fillId="0" borderId="2" xfId="50" applyNumberFormat="1" applyFont="1" applyFill="1" applyBorder="1" applyAlignment="1">
      <alignment vertical="center" wrapText="1"/>
    </xf>
    <xf numFmtId="176" fontId="7" fillId="0" borderId="2" xfId="50" applyNumberFormat="1" applyFont="1" applyFill="1" applyBorder="1" applyAlignment="1">
      <alignment vertical="center" wrapText="1"/>
    </xf>
    <xf numFmtId="0" fontId="11" fillId="0" borderId="2" xfId="50" applyFont="1" applyFill="1" applyBorder="1" applyAlignment="1">
      <alignment vertical="center" wrapText="1"/>
    </xf>
    <xf numFmtId="0" fontId="9" fillId="0" borderId="15" xfId="0" applyFont="1" applyFill="1" applyBorder="1" applyAlignment="1">
      <alignment horizontal="center" vertical="center" wrapText="1"/>
    </xf>
    <xf numFmtId="0" fontId="7" fillId="0" borderId="2" xfId="50" applyFont="1" applyFill="1" applyBorder="1" applyAlignment="1">
      <alignment horizontal="center" vertical="center"/>
    </xf>
    <xf numFmtId="0" fontId="12" fillId="0" borderId="16" xfId="0" applyFont="1" applyFill="1" applyBorder="1" applyAlignment="1">
      <alignment horizontal="center" vertical="center"/>
    </xf>
    <xf numFmtId="10" fontId="7" fillId="0" borderId="2" xfId="50" applyNumberFormat="1" applyFont="1" applyFill="1" applyBorder="1" applyAlignment="1">
      <alignment vertical="center" wrapText="1"/>
    </xf>
    <xf numFmtId="0" fontId="7" fillId="0" borderId="10" xfId="50" applyNumberFormat="1" applyFont="1" applyFill="1" applyBorder="1" applyAlignment="1">
      <alignment vertical="center" wrapText="1"/>
    </xf>
    <xf numFmtId="0" fontId="7" fillId="0" borderId="14" xfId="50" applyNumberFormat="1" applyFont="1" applyFill="1" applyBorder="1" applyAlignment="1">
      <alignment vertical="center" wrapText="1"/>
    </xf>
    <xf numFmtId="0" fontId="7" fillId="0" borderId="3" xfId="0" applyFont="1" applyFill="1" applyBorder="1" applyAlignment="1">
      <alignment horizontal="center" vertical="center" wrapText="1"/>
    </xf>
    <xf numFmtId="0" fontId="9" fillId="0" borderId="2" xfId="0" applyNumberFormat="1" applyFont="1" applyFill="1" applyBorder="1">
      <alignment vertical="center"/>
    </xf>
    <xf numFmtId="0" fontId="7" fillId="0" borderId="2" xfId="50" applyNumberFormat="1" applyFont="1" applyFill="1" applyBorder="1" applyAlignment="1">
      <alignment horizontal="left" vertical="center" wrapText="1"/>
    </xf>
    <xf numFmtId="0" fontId="7" fillId="0" borderId="3" xfId="50" applyNumberFormat="1" applyFont="1" applyFill="1" applyBorder="1" applyAlignment="1">
      <alignment horizontal="left" vertical="top" wrapText="1"/>
    </xf>
    <xf numFmtId="0" fontId="7" fillId="0" borderId="4" xfId="50" applyNumberFormat="1" applyFont="1" applyFill="1" applyBorder="1" applyAlignment="1">
      <alignment horizontal="left" vertical="top" wrapText="1"/>
    </xf>
    <xf numFmtId="0" fontId="7" fillId="0" borderId="3" xfId="50" applyNumberFormat="1" applyFont="1" applyFill="1" applyBorder="1" applyAlignment="1">
      <alignment horizontal="left" vertical="center" wrapText="1"/>
    </xf>
    <xf numFmtId="0" fontId="7" fillId="0" borderId="4" xfId="50" applyNumberFormat="1" applyFont="1" applyFill="1" applyBorder="1" applyAlignment="1">
      <alignment horizontal="left" vertical="center" wrapText="1"/>
    </xf>
    <xf numFmtId="0" fontId="7" fillId="0" borderId="5" xfId="50" applyNumberFormat="1"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0" borderId="5" xfId="50" applyNumberFormat="1" applyFont="1" applyFill="1" applyBorder="1" applyAlignment="1">
      <alignment horizontal="left" vertical="top" wrapText="1"/>
    </xf>
    <xf numFmtId="0" fontId="1" fillId="0" borderId="0" xfId="50" applyFont="1" applyAlignment="1">
      <alignment vertical="center" wrapText="1"/>
    </xf>
    <xf numFmtId="0" fontId="2" fillId="0" borderId="0" xfId="50" applyFont="1" applyAlignment="1">
      <alignment vertical="center" wrapText="1"/>
    </xf>
    <xf numFmtId="0" fontId="1" fillId="0" borderId="0" xfId="50" applyAlignment="1">
      <alignment vertical="center" wrapText="1"/>
    </xf>
    <xf numFmtId="0" fontId="1" fillId="0" borderId="0" xfId="50" applyAlignment="1">
      <alignment horizontal="center" vertical="center" wrapText="1"/>
    </xf>
    <xf numFmtId="0" fontId="4" fillId="0" borderId="0" xfId="50" applyFont="1" applyFill="1" applyAlignment="1">
      <alignment vertical="center"/>
    </xf>
    <xf numFmtId="0" fontId="13" fillId="0" borderId="0" xfId="50" applyNumberFormat="1" applyFont="1" applyFill="1" applyAlignment="1">
      <alignment horizontal="center" vertical="center" wrapText="1"/>
    </xf>
    <xf numFmtId="0" fontId="7" fillId="0" borderId="4" xfId="50" applyNumberFormat="1" applyFont="1" applyFill="1" applyBorder="1" applyAlignment="1">
      <alignment vertical="center" wrapText="1"/>
    </xf>
    <xf numFmtId="0" fontId="7" fillId="0" borderId="4" xfId="50" applyNumberFormat="1" applyFont="1" applyFill="1" applyBorder="1" applyAlignment="1">
      <alignment vertical="top" wrapText="1"/>
    </xf>
    <xf numFmtId="0" fontId="7" fillId="0" borderId="3" xfId="50" applyNumberFormat="1" applyFont="1" applyFill="1" applyBorder="1" applyAlignment="1">
      <alignment horizontal="center" vertical="top" wrapText="1"/>
    </xf>
    <xf numFmtId="0" fontId="7" fillId="0" borderId="5" xfId="50" applyNumberFormat="1" applyFont="1" applyFill="1" applyBorder="1" applyAlignment="1">
      <alignment vertical="center" wrapText="1"/>
    </xf>
    <xf numFmtId="0" fontId="7" fillId="0" borderId="0" xfId="50" applyFont="1" applyFill="1" applyAlignment="1">
      <alignment horizontal="center" vertical="center" wrapText="1"/>
    </xf>
    <xf numFmtId="0" fontId="6" fillId="0" borderId="0" xfId="50" applyFont="1" applyAlignment="1">
      <alignment vertical="center" wrapText="1"/>
    </xf>
    <xf numFmtId="0" fontId="7" fillId="0" borderId="5" xfId="50" applyNumberFormat="1" applyFont="1" applyFill="1" applyBorder="1" applyAlignment="1">
      <alignment horizontal="center" vertical="top" wrapText="1"/>
    </xf>
    <xf numFmtId="0" fontId="7" fillId="0" borderId="12" xfId="50" applyFont="1" applyFill="1" applyBorder="1" applyAlignment="1">
      <alignment horizontal="center" vertical="center" wrapText="1"/>
    </xf>
    <xf numFmtId="0" fontId="6" fillId="0" borderId="0" xfId="50" applyFont="1" applyAlignment="1">
      <alignment horizontal="center" vertical="center" wrapText="1"/>
    </xf>
    <xf numFmtId="0" fontId="7" fillId="0" borderId="2" xfId="50" applyNumberFormat="1" applyFont="1" applyFill="1" applyBorder="1" applyAlignment="1" applyProtection="1">
      <alignment horizontal="center" vertical="center" wrapText="1"/>
    </xf>
    <xf numFmtId="9" fontId="7" fillId="0" borderId="2" xfId="50" applyNumberFormat="1" applyFont="1" applyFill="1" applyBorder="1" applyAlignment="1" applyProtection="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2"/>
  <sheetViews>
    <sheetView tabSelected="1" zoomScale="130" zoomScaleNormal="130" topLeftCell="A16" workbookViewId="0">
      <selection activeCell="L27" sqref="L27"/>
    </sheetView>
  </sheetViews>
  <sheetFormatPr defaultColWidth="9" defaultRowHeight="14.25"/>
  <cols>
    <col min="1" max="2" width="6.125" style="68" customWidth="1"/>
    <col min="3" max="3" width="6.875" style="68" customWidth="1"/>
    <col min="4" max="4" width="12.5" style="68" customWidth="1"/>
    <col min="5" max="5" width="13.5" style="68" customWidth="1"/>
    <col min="6" max="6" width="12.375" style="68" customWidth="1"/>
    <col min="7" max="7" width="10.375" style="68" customWidth="1"/>
    <col min="8" max="8" width="8.08333333333333" style="68" customWidth="1"/>
    <col min="9" max="9" width="11.5" style="69" customWidth="1"/>
    <col min="10" max="16384" width="9" style="68"/>
  </cols>
  <sheetData>
    <row r="1" ht="13" customHeight="1" spans="1:9">
      <c r="A1" s="5" t="s">
        <v>0</v>
      </c>
      <c r="B1" s="6"/>
      <c r="C1" s="6"/>
      <c r="D1" s="6"/>
      <c r="E1" s="3"/>
      <c r="F1" s="3"/>
      <c r="G1" s="3"/>
      <c r="H1" s="3"/>
      <c r="I1" s="4"/>
    </row>
    <row r="2" s="66" customFormat="1" ht="13" customHeight="1" spans="1:9">
      <c r="A2" s="7" t="s">
        <v>1</v>
      </c>
      <c r="B2" s="7"/>
      <c r="C2" s="7"/>
      <c r="D2" s="7"/>
      <c r="E2" s="7"/>
      <c r="F2" s="7"/>
      <c r="G2" s="7"/>
      <c r="H2" s="7"/>
      <c r="I2" s="7"/>
    </row>
    <row r="3" s="67" customFormat="1" ht="12" customHeight="1" spans="1:9">
      <c r="A3" s="8" t="s">
        <v>2</v>
      </c>
      <c r="B3" s="8"/>
      <c r="C3" s="8"/>
      <c r="D3" s="8"/>
      <c r="E3" s="8"/>
      <c r="F3" s="8"/>
      <c r="G3" s="8"/>
      <c r="H3" s="8"/>
      <c r="I3" s="8"/>
    </row>
    <row r="4" ht="26" customHeight="1" spans="1:9">
      <c r="A4" s="9" t="s">
        <v>3</v>
      </c>
      <c r="B4" s="9"/>
      <c r="C4" s="9"/>
      <c r="D4" s="9" t="s">
        <v>4</v>
      </c>
      <c r="E4" s="9"/>
      <c r="F4" s="9" t="s">
        <v>5</v>
      </c>
      <c r="G4" s="9"/>
      <c r="H4" s="56" t="s">
        <v>6</v>
      </c>
      <c r="I4" s="64"/>
    </row>
    <row r="5" ht="15.95" customHeight="1" spans="1:9">
      <c r="A5" s="9" t="s">
        <v>7</v>
      </c>
      <c r="B5" s="9"/>
      <c r="C5" s="9"/>
      <c r="D5" s="9" t="s">
        <v>8</v>
      </c>
      <c r="E5" s="9"/>
      <c r="F5" s="9" t="s">
        <v>9</v>
      </c>
      <c r="G5" s="9"/>
      <c r="H5" s="9" t="s">
        <v>8</v>
      </c>
      <c r="I5" s="9"/>
    </row>
    <row r="6" ht="15.95" customHeight="1" spans="1:9">
      <c r="A6" s="9" t="s">
        <v>10</v>
      </c>
      <c r="B6" s="57"/>
      <c r="C6" s="57"/>
      <c r="D6" s="10" t="s">
        <v>11</v>
      </c>
      <c r="E6" s="12"/>
      <c r="F6" s="9">
        <v>1900</v>
      </c>
      <c r="G6" s="9"/>
      <c r="H6" s="9"/>
      <c r="I6" s="9"/>
    </row>
    <row r="7" ht="15.95" customHeight="1" spans="1:9">
      <c r="A7" s="57"/>
      <c r="B7" s="57"/>
      <c r="C7" s="57"/>
      <c r="D7" s="58" t="s">
        <v>12</v>
      </c>
      <c r="E7" s="58"/>
      <c r="F7" s="58"/>
      <c r="G7" s="9">
        <v>1900</v>
      </c>
      <c r="H7" s="9"/>
      <c r="I7" s="9"/>
    </row>
    <row r="8" ht="15.95" customHeight="1" spans="1:9">
      <c r="A8" s="57"/>
      <c r="B8" s="57"/>
      <c r="C8" s="57"/>
      <c r="D8" s="9" t="s">
        <v>13</v>
      </c>
      <c r="E8" s="9"/>
      <c r="F8" s="9"/>
      <c r="G8" s="9"/>
      <c r="H8" s="9"/>
      <c r="I8" s="9"/>
    </row>
    <row r="9" ht="15.95" customHeight="1" spans="1:9">
      <c r="A9" s="9" t="s">
        <v>14</v>
      </c>
      <c r="B9" s="9" t="s">
        <v>15</v>
      </c>
      <c r="C9" s="9"/>
      <c r="D9" s="9"/>
      <c r="E9" s="9"/>
      <c r="F9" s="9"/>
      <c r="G9" s="9"/>
      <c r="H9" s="9"/>
      <c r="I9" s="9"/>
    </row>
    <row r="10" ht="45" customHeight="1" spans="1:9">
      <c r="A10" s="9"/>
      <c r="B10" s="59" t="s">
        <v>16</v>
      </c>
      <c r="C10" s="60"/>
      <c r="D10" s="60"/>
      <c r="E10" s="60"/>
      <c r="F10" s="60"/>
      <c r="G10" s="60"/>
      <c r="H10" s="60"/>
      <c r="I10" s="65"/>
    </row>
    <row r="11" ht="15" customHeight="1" spans="1:9">
      <c r="A11" s="9" t="s">
        <v>17</v>
      </c>
      <c r="B11" s="10" t="s">
        <v>18</v>
      </c>
      <c r="C11" s="12"/>
      <c r="D11" s="9" t="s">
        <v>19</v>
      </c>
      <c r="E11" s="9" t="s">
        <v>20</v>
      </c>
      <c r="F11" s="9"/>
      <c r="G11" s="9"/>
      <c r="H11" s="9"/>
      <c r="I11" s="9" t="s">
        <v>21</v>
      </c>
    </row>
    <row r="12" ht="15" customHeight="1" spans="1:9">
      <c r="A12" s="9"/>
      <c r="B12" s="30" t="s">
        <v>22</v>
      </c>
      <c r="C12" s="32"/>
      <c r="D12" s="18" t="s">
        <v>23</v>
      </c>
      <c r="E12" s="61" t="s">
        <v>24</v>
      </c>
      <c r="F12" s="62"/>
      <c r="G12" s="62"/>
      <c r="H12" s="63"/>
      <c r="I12" s="9">
        <v>62</v>
      </c>
    </row>
    <row r="13" ht="15" customHeight="1" spans="1:9">
      <c r="A13" s="9"/>
      <c r="B13" s="30"/>
      <c r="C13" s="32"/>
      <c r="D13" s="45"/>
      <c r="E13" s="61" t="s">
        <v>25</v>
      </c>
      <c r="F13" s="62"/>
      <c r="G13" s="62"/>
      <c r="H13" s="63"/>
      <c r="I13" s="9">
        <v>25</v>
      </c>
    </row>
    <row r="14" ht="15" customHeight="1" spans="1:9">
      <c r="A14" s="9"/>
      <c r="B14" s="30"/>
      <c r="C14" s="32"/>
      <c r="D14" s="45"/>
      <c r="E14" s="61" t="s">
        <v>26</v>
      </c>
      <c r="F14" s="62"/>
      <c r="G14" s="62"/>
      <c r="H14" s="63"/>
      <c r="I14" s="9">
        <v>161</v>
      </c>
    </row>
    <row r="15" ht="15" customHeight="1" spans="1:9">
      <c r="A15" s="9"/>
      <c r="B15" s="30"/>
      <c r="C15" s="32"/>
      <c r="D15" s="45"/>
      <c r="E15" s="61" t="s">
        <v>27</v>
      </c>
      <c r="F15" s="62"/>
      <c r="G15" s="62"/>
      <c r="H15" s="63"/>
      <c r="I15" s="9">
        <v>20</v>
      </c>
    </row>
    <row r="16" ht="15" customHeight="1" spans="1:9">
      <c r="A16" s="9"/>
      <c r="B16" s="30"/>
      <c r="C16" s="32"/>
      <c r="D16" s="45"/>
      <c r="E16" s="61" t="s">
        <v>28</v>
      </c>
      <c r="F16" s="62"/>
      <c r="G16" s="62"/>
      <c r="H16" s="63"/>
      <c r="I16" s="9">
        <v>462</v>
      </c>
    </row>
    <row r="17" ht="15" customHeight="1" spans="1:9">
      <c r="A17" s="9"/>
      <c r="B17" s="30"/>
      <c r="C17" s="32"/>
      <c r="D17" s="45"/>
      <c r="E17" s="61" t="s">
        <v>29</v>
      </c>
      <c r="F17" s="62"/>
      <c r="G17" s="62"/>
      <c r="H17" s="63"/>
      <c r="I17" s="9">
        <v>25</v>
      </c>
    </row>
    <row r="18" ht="15" customHeight="1" spans="1:9">
      <c r="A18" s="9"/>
      <c r="B18" s="30"/>
      <c r="C18" s="32"/>
      <c r="D18" s="45"/>
      <c r="E18" s="61" t="s">
        <v>30</v>
      </c>
      <c r="F18" s="62"/>
      <c r="G18" s="62"/>
      <c r="H18" s="63"/>
      <c r="I18" s="9">
        <v>25</v>
      </c>
    </row>
    <row r="19" ht="15" customHeight="1" spans="1:9">
      <c r="A19" s="9"/>
      <c r="B19" s="30"/>
      <c r="C19" s="32"/>
      <c r="D19" s="45"/>
      <c r="E19" s="61" t="s">
        <v>31</v>
      </c>
      <c r="F19" s="62"/>
      <c r="G19" s="62"/>
      <c r="H19" s="63"/>
      <c r="I19" s="9">
        <v>244</v>
      </c>
    </row>
    <row r="20" ht="15" customHeight="1" spans="1:9">
      <c r="A20" s="9"/>
      <c r="B20" s="30"/>
      <c r="C20" s="32"/>
      <c r="D20" s="45"/>
      <c r="E20" s="61" t="s">
        <v>32</v>
      </c>
      <c r="F20" s="62"/>
      <c r="G20" s="62"/>
      <c r="H20" s="63"/>
      <c r="I20" s="9">
        <v>25</v>
      </c>
    </row>
    <row r="21" ht="15" customHeight="1" spans="1:9">
      <c r="A21" s="9"/>
      <c r="B21" s="30"/>
      <c r="C21" s="32"/>
      <c r="D21" s="45"/>
      <c r="E21" s="61" t="s">
        <v>33</v>
      </c>
      <c r="F21" s="62"/>
      <c r="G21" s="62"/>
      <c r="H21" s="63"/>
      <c r="I21" s="9">
        <v>195459</v>
      </c>
    </row>
    <row r="22" ht="15" customHeight="1" spans="1:9">
      <c r="A22" s="9"/>
      <c r="B22" s="30"/>
      <c r="C22" s="32"/>
      <c r="D22" s="45"/>
      <c r="E22" s="61" t="s">
        <v>34</v>
      </c>
      <c r="F22" s="62"/>
      <c r="G22" s="62"/>
      <c r="H22" s="63"/>
      <c r="I22" s="9">
        <v>9294</v>
      </c>
    </row>
    <row r="23" ht="15" customHeight="1" spans="1:9">
      <c r="A23" s="9"/>
      <c r="B23" s="30"/>
      <c r="C23" s="32"/>
      <c r="D23" s="18" t="s">
        <v>35</v>
      </c>
      <c r="E23" s="61" t="s">
        <v>36</v>
      </c>
      <c r="F23" s="62"/>
      <c r="G23" s="62"/>
      <c r="H23" s="63"/>
      <c r="I23" s="14">
        <v>1</v>
      </c>
    </row>
    <row r="24" ht="15" customHeight="1" spans="1:9">
      <c r="A24" s="9"/>
      <c r="B24" s="30"/>
      <c r="C24" s="32"/>
      <c r="D24" s="45"/>
      <c r="E24" s="58" t="s">
        <v>37</v>
      </c>
      <c r="F24" s="58"/>
      <c r="G24" s="58"/>
      <c r="H24" s="58"/>
      <c r="I24" s="15">
        <v>43939</v>
      </c>
    </row>
    <row r="25" ht="15" customHeight="1" spans="1:9">
      <c r="A25" s="9"/>
      <c r="B25" s="30"/>
      <c r="C25" s="32"/>
      <c r="D25" s="45"/>
      <c r="E25" s="58" t="s">
        <v>38</v>
      </c>
      <c r="F25" s="58"/>
      <c r="G25" s="58"/>
      <c r="H25" s="58"/>
      <c r="I25" s="15">
        <v>44117</v>
      </c>
    </row>
    <row r="26" ht="15" customHeight="1" spans="1:9">
      <c r="A26" s="9"/>
      <c r="B26" s="30"/>
      <c r="C26" s="32"/>
      <c r="D26" s="18" t="s">
        <v>39</v>
      </c>
      <c r="E26" s="61" t="s">
        <v>40</v>
      </c>
      <c r="F26" s="62"/>
      <c r="G26" s="62"/>
      <c r="H26" s="63"/>
      <c r="I26" s="81">
        <v>21500</v>
      </c>
    </row>
    <row r="27" ht="15" customHeight="1" spans="1:9">
      <c r="A27" s="9"/>
      <c r="B27" s="27" t="s">
        <v>41</v>
      </c>
      <c r="C27" s="29"/>
      <c r="D27" s="18" t="s">
        <v>42</v>
      </c>
      <c r="E27" s="61" t="s">
        <v>43</v>
      </c>
      <c r="F27" s="62"/>
      <c r="G27" s="62"/>
      <c r="H27" s="63"/>
      <c r="I27" s="58" t="s">
        <v>44</v>
      </c>
    </row>
    <row r="28" ht="15" customHeight="1" spans="1:9">
      <c r="A28" s="9"/>
      <c r="B28" s="30"/>
      <c r="C28" s="32"/>
      <c r="D28" s="45"/>
      <c r="E28" s="61" t="s">
        <v>45</v>
      </c>
      <c r="F28" s="62"/>
      <c r="G28" s="62"/>
      <c r="H28" s="63"/>
      <c r="I28" s="58" t="s">
        <v>46</v>
      </c>
    </row>
    <row r="29" ht="15" customHeight="1" spans="1:9">
      <c r="A29" s="9"/>
      <c r="B29" s="30"/>
      <c r="C29" s="32"/>
      <c r="D29" s="18" t="s">
        <v>47</v>
      </c>
      <c r="E29" s="61" t="s">
        <v>48</v>
      </c>
      <c r="F29" s="62"/>
      <c r="G29" s="62"/>
      <c r="H29" s="63"/>
      <c r="I29" s="82">
        <v>0.98</v>
      </c>
    </row>
    <row r="30" ht="15" customHeight="1" spans="1:9">
      <c r="A30" s="9"/>
      <c r="B30" s="30"/>
      <c r="C30" s="32"/>
      <c r="D30" s="50"/>
      <c r="E30" s="61" t="s">
        <v>49</v>
      </c>
      <c r="F30" s="62"/>
      <c r="G30" s="62"/>
      <c r="H30" s="63"/>
      <c r="I30" s="81">
        <v>23210</v>
      </c>
    </row>
    <row r="31" ht="15" customHeight="1" spans="1:9">
      <c r="A31" s="9"/>
      <c r="B31" s="30"/>
      <c r="C31" s="32"/>
      <c r="D31" s="50"/>
      <c r="E31" s="61" t="s">
        <v>50</v>
      </c>
      <c r="F31" s="62"/>
      <c r="G31" s="62"/>
      <c r="H31" s="63"/>
      <c r="I31" s="9">
        <v>696</v>
      </c>
    </row>
    <row r="32" ht="15" customHeight="1" spans="1:9">
      <c r="A32" s="9"/>
      <c r="B32" s="30"/>
      <c r="C32" s="32"/>
      <c r="D32" s="18" t="s">
        <v>51</v>
      </c>
      <c r="E32" s="61" t="s">
        <v>52</v>
      </c>
      <c r="F32" s="62"/>
      <c r="G32" s="62"/>
      <c r="H32" s="63"/>
      <c r="I32" s="9">
        <v>62</v>
      </c>
    </row>
    <row r="33" ht="15" customHeight="1" spans="1:9">
      <c r="A33" s="9"/>
      <c r="B33" s="30"/>
      <c r="C33" s="32"/>
      <c r="D33" s="18" t="s">
        <v>53</v>
      </c>
      <c r="E33" s="61" t="s">
        <v>54</v>
      </c>
      <c r="F33" s="62"/>
      <c r="G33" s="62"/>
      <c r="H33" s="63"/>
      <c r="I33" s="81">
        <v>10</v>
      </c>
    </row>
    <row r="34" s="68" customFormat="1" ht="15" customHeight="1" spans="1:9">
      <c r="A34" s="9"/>
      <c r="B34" s="27" t="s">
        <v>55</v>
      </c>
      <c r="C34" s="29"/>
      <c r="D34" s="18" t="s">
        <v>56</v>
      </c>
      <c r="E34" s="61" t="s">
        <v>57</v>
      </c>
      <c r="F34" s="62"/>
      <c r="G34" s="62"/>
      <c r="H34" s="63"/>
      <c r="I34" s="14">
        <v>0.98</v>
      </c>
    </row>
    <row r="35" ht="38" customHeight="1" spans="1:9">
      <c r="A35" s="19" t="s">
        <v>58</v>
      </c>
      <c r="B35" s="19"/>
      <c r="C35" s="19"/>
      <c r="D35" s="19"/>
      <c r="E35" s="19"/>
      <c r="F35" s="19"/>
      <c r="G35" s="19"/>
      <c r="H35" s="19"/>
      <c r="I35" s="19"/>
    </row>
    <row r="36" spans="1:9">
      <c r="A36" s="77"/>
      <c r="B36" s="77"/>
      <c r="C36" s="77"/>
      <c r="D36" s="77"/>
      <c r="E36" s="77"/>
      <c r="F36" s="77"/>
      <c r="G36" s="77"/>
      <c r="H36" s="77"/>
      <c r="I36" s="80"/>
    </row>
    <row r="37" spans="1:9">
      <c r="A37" s="77"/>
      <c r="B37" s="77"/>
      <c r="C37" s="77"/>
      <c r="D37" s="77"/>
      <c r="E37" s="77"/>
      <c r="F37" s="77"/>
      <c r="G37" s="77"/>
      <c r="H37" s="77"/>
      <c r="I37" s="80"/>
    </row>
    <row r="38" ht="13.5" spans="1:9">
      <c r="A38" s="77"/>
      <c r="B38" s="77"/>
      <c r="C38" s="77"/>
      <c r="D38" s="77"/>
      <c r="E38" s="77"/>
      <c r="F38" s="77"/>
      <c r="G38" s="77"/>
      <c r="H38" s="77"/>
      <c r="I38" s="80"/>
    </row>
    <row r="39" ht="13.5" spans="1:9">
      <c r="A39" s="77"/>
      <c r="B39" s="77"/>
      <c r="C39" s="77"/>
      <c r="D39" s="77"/>
      <c r="E39" s="77"/>
      <c r="F39" s="77"/>
      <c r="G39" s="77"/>
      <c r="H39" s="77"/>
      <c r="I39" s="80"/>
    </row>
    <row r="40" ht="13.5" spans="1:9">
      <c r="A40" s="77"/>
      <c r="B40" s="77"/>
      <c r="C40" s="77"/>
      <c r="D40" s="77"/>
      <c r="E40" s="77"/>
      <c r="F40" s="77"/>
      <c r="G40" s="77"/>
      <c r="H40" s="77"/>
      <c r="I40" s="80"/>
    </row>
    <row r="41" ht="13.5" spans="1:9">
      <c r="A41" s="77"/>
      <c r="B41" s="77"/>
      <c r="C41" s="77"/>
      <c r="D41" s="77"/>
      <c r="E41" s="77"/>
      <c r="F41" s="77"/>
      <c r="G41" s="77"/>
      <c r="H41" s="77"/>
      <c r="I41" s="80"/>
    </row>
    <row r="42" ht="13.5" spans="1:9">
      <c r="A42" s="77"/>
      <c r="B42" s="77"/>
      <c r="C42" s="77"/>
      <c r="D42" s="77"/>
      <c r="E42" s="77"/>
      <c r="F42" s="77"/>
      <c r="G42" s="77"/>
      <c r="H42" s="77"/>
      <c r="I42" s="80"/>
    </row>
  </sheetData>
  <mergeCells count="51">
    <mergeCell ref="A2:I2"/>
    <mergeCell ref="A3:I3"/>
    <mergeCell ref="A4:C4"/>
    <mergeCell ref="D4:E4"/>
    <mergeCell ref="F4:G4"/>
    <mergeCell ref="H4:I4"/>
    <mergeCell ref="A5:C5"/>
    <mergeCell ref="D5:E5"/>
    <mergeCell ref="F5:G5"/>
    <mergeCell ref="H5:I5"/>
    <mergeCell ref="D6:E6"/>
    <mergeCell ref="F6:I6"/>
    <mergeCell ref="D7:F7"/>
    <mergeCell ref="G7:I7"/>
    <mergeCell ref="D8:F8"/>
    <mergeCell ref="G8:I8"/>
    <mergeCell ref="B9:I9"/>
    <mergeCell ref="B10:I10"/>
    <mergeCell ref="B11:C11"/>
    <mergeCell ref="E11:H11"/>
    <mergeCell ref="E12:H12"/>
    <mergeCell ref="E13:H13"/>
    <mergeCell ref="E15:H15"/>
    <mergeCell ref="E17:H17"/>
    <mergeCell ref="E18:H18"/>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B34:C34"/>
    <mergeCell ref="E34:H34"/>
    <mergeCell ref="A35:I35"/>
    <mergeCell ref="A9:A10"/>
    <mergeCell ref="A11:A34"/>
    <mergeCell ref="D12:D22"/>
    <mergeCell ref="D24:D25"/>
    <mergeCell ref="D27:D28"/>
    <mergeCell ref="D29:D31"/>
    <mergeCell ref="A6:C8"/>
    <mergeCell ref="B12:C26"/>
    <mergeCell ref="B27:C33"/>
  </mergeCells>
  <printOptions horizontalCentered="1" verticalCentered="1"/>
  <pageMargins left="0.751388888888889" right="0.751388888888889" top="1" bottom="1" header="0.511805555555556" footer="0.511805555555556"/>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
  <sheetViews>
    <sheetView zoomScale="130" zoomScaleNormal="130" topLeftCell="A13" workbookViewId="0">
      <selection activeCell="D23" sqref="D23:I23"/>
    </sheetView>
  </sheetViews>
  <sheetFormatPr defaultColWidth="9" defaultRowHeight="14.25"/>
  <cols>
    <col min="1" max="2" width="6.125" style="68" customWidth="1"/>
    <col min="3" max="3" width="6.875" style="68" customWidth="1"/>
    <col min="4" max="4" width="12.5" style="68" customWidth="1"/>
    <col min="5" max="5" width="13.5" style="68" customWidth="1"/>
    <col min="6" max="6" width="12.375" style="68" customWidth="1"/>
    <col min="7" max="7" width="10.375" style="68" customWidth="1"/>
    <col min="8" max="8" width="8.08333333333333" style="68" customWidth="1"/>
    <col min="9" max="9" width="11.5" style="69" customWidth="1"/>
    <col min="10" max="16384" width="9" style="68"/>
  </cols>
  <sheetData>
    <row r="1" ht="24" customHeight="1" spans="1:9">
      <c r="A1" s="70" t="s">
        <v>59</v>
      </c>
      <c r="B1" s="6"/>
      <c r="C1" s="6"/>
      <c r="D1" s="6"/>
      <c r="E1" s="3"/>
      <c r="F1" s="3"/>
      <c r="G1" s="3"/>
      <c r="H1" s="3"/>
      <c r="I1" s="4"/>
    </row>
    <row r="2" s="66" customFormat="1" ht="20" customHeight="1" spans="1:9">
      <c r="A2" s="71" t="s">
        <v>60</v>
      </c>
      <c r="B2" s="71"/>
      <c r="C2" s="71"/>
      <c r="D2" s="71"/>
      <c r="E2" s="71"/>
      <c r="F2" s="71"/>
      <c r="G2" s="71"/>
      <c r="H2" s="71"/>
      <c r="I2" s="71"/>
    </row>
    <row r="3" s="67" customFormat="1" ht="15" customHeight="1" spans="1:9">
      <c r="A3" s="8" t="str">
        <f>'1'!A3</f>
        <v>（2020年度）</v>
      </c>
      <c r="B3" s="8"/>
      <c r="C3" s="8"/>
      <c r="D3" s="8"/>
      <c r="E3" s="8"/>
      <c r="F3" s="8"/>
      <c r="G3" s="8"/>
      <c r="H3" s="8"/>
      <c r="I3" s="8"/>
    </row>
    <row r="4" ht="44" customHeight="1" spans="1:9">
      <c r="A4" s="9" t="s">
        <v>3</v>
      </c>
      <c r="B4" s="9"/>
      <c r="C4" s="9"/>
      <c r="D4" s="9" t="str">
        <f>'1'!D4</f>
        <v>2020年水务局饮水安全巩固提升工程</v>
      </c>
      <c r="E4" s="9"/>
      <c r="F4" s="9" t="s">
        <v>61</v>
      </c>
      <c r="G4" s="9"/>
      <c r="H4" s="56">
        <f>'1'!F6</f>
        <v>1900</v>
      </c>
      <c r="I4" s="64"/>
    </row>
    <row r="5" ht="20" customHeight="1" spans="1:9">
      <c r="A5" s="10" t="s">
        <v>62</v>
      </c>
      <c r="B5" s="11"/>
      <c r="C5" s="12"/>
      <c r="D5" s="10" t="s">
        <v>63</v>
      </c>
      <c r="E5" s="11"/>
      <c r="F5" s="11"/>
      <c r="G5" s="12"/>
      <c r="H5" s="10" t="s">
        <v>64</v>
      </c>
      <c r="I5" s="12"/>
    </row>
    <row r="6" ht="15" customHeight="1" spans="1:9">
      <c r="A6" s="42" t="s">
        <v>65</v>
      </c>
      <c r="B6" s="72"/>
      <c r="C6" s="72"/>
      <c r="D6" s="72"/>
      <c r="E6" s="72"/>
      <c r="F6" s="72"/>
      <c r="G6" s="72"/>
      <c r="H6" s="72"/>
      <c r="I6" s="75"/>
    </row>
    <row r="7" ht="30" customHeight="1" spans="1:9">
      <c r="A7" s="10" t="s">
        <v>66</v>
      </c>
      <c r="B7" s="11"/>
      <c r="C7" s="12"/>
      <c r="D7" s="73" t="s">
        <v>67</v>
      </c>
      <c r="E7" s="73"/>
      <c r="F7" s="73"/>
      <c r="G7" s="73"/>
      <c r="H7" s="74">
        <v>20</v>
      </c>
      <c r="I7" s="78"/>
    </row>
    <row r="8" ht="15" customHeight="1" spans="1:9">
      <c r="A8" s="37" t="s">
        <v>68</v>
      </c>
      <c r="B8" s="38"/>
      <c r="C8" s="38"/>
      <c r="D8" s="72"/>
      <c r="E8" s="72"/>
      <c r="F8" s="72"/>
      <c r="G8" s="72"/>
      <c r="H8" s="72"/>
      <c r="I8" s="75"/>
    </row>
    <row r="9" ht="30" customHeight="1" spans="1:9">
      <c r="A9" s="10" t="s">
        <v>69</v>
      </c>
      <c r="B9" s="11"/>
      <c r="C9" s="12"/>
      <c r="D9" s="42" t="s">
        <v>70</v>
      </c>
      <c r="E9" s="72"/>
      <c r="F9" s="72"/>
      <c r="G9" s="75"/>
      <c r="H9" s="11">
        <v>9</v>
      </c>
      <c r="I9" s="12"/>
    </row>
    <row r="10" s="68" customFormat="1" ht="30" customHeight="1" spans="1:9">
      <c r="A10" s="10" t="s">
        <v>71</v>
      </c>
      <c r="B10" s="11"/>
      <c r="C10" s="12"/>
      <c r="D10" s="42" t="s">
        <v>72</v>
      </c>
      <c r="E10" s="72"/>
      <c r="F10" s="72"/>
      <c r="G10" s="75"/>
      <c r="H10" s="11">
        <v>9</v>
      </c>
      <c r="I10" s="12"/>
    </row>
    <row r="11" s="68" customFormat="1" ht="15" customHeight="1" spans="1:9">
      <c r="A11" s="37" t="s">
        <v>73</v>
      </c>
      <c r="B11" s="38"/>
      <c r="C11" s="38"/>
      <c r="D11" s="72"/>
      <c r="E11" s="72"/>
      <c r="F11" s="72"/>
      <c r="G11" s="72"/>
      <c r="H11" s="72"/>
      <c r="I11" s="75"/>
    </row>
    <row r="12" s="68" customFormat="1" ht="30" customHeight="1" spans="1:9">
      <c r="A12" s="10" t="s">
        <v>74</v>
      </c>
      <c r="B12" s="11"/>
      <c r="C12" s="12"/>
      <c r="D12" s="42" t="s">
        <v>75</v>
      </c>
      <c r="E12" s="72"/>
      <c r="F12" s="72"/>
      <c r="G12" s="75"/>
      <c r="H12" s="11">
        <v>9</v>
      </c>
      <c r="I12" s="12"/>
    </row>
    <row r="13" s="68" customFormat="1" ht="40" customHeight="1" spans="1:9">
      <c r="A13" s="10" t="s">
        <v>76</v>
      </c>
      <c r="B13" s="11"/>
      <c r="C13" s="12"/>
      <c r="D13" s="42" t="s">
        <v>77</v>
      </c>
      <c r="E13" s="72"/>
      <c r="F13" s="72"/>
      <c r="G13" s="75"/>
      <c r="H13" s="11">
        <v>9</v>
      </c>
      <c r="I13" s="12"/>
    </row>
    <row r="14" s="68" customFormat="1" ht="15" customHeight="1" spans="1:9">
      <c r="A14" s="37" t="s">
        <v>78</v>
      </c>
      <c r="B14" s="38"/>
      <c r="C14" s="38"/>
      <c r="D14" s="72"/>
      <c r="E14" s="72"/>
      <c r="F14" s="72"/>
      <c r="G14" s="72"/>
      <c r="H14" s="72"/>
      <c r="I14" s="75"/>
    </row>
    <row r="15" s="68" customFormat="1" ht="15" customHeight="1" spans="1:9">
      <c r="A15" s="10" t="s">
        <v>79</v>
      </c>
      <c r="B15" s="11"/>
      <c r="C15" s="12"/>
      <c r="D15" s="42" t="s">
        <v>80</v>
      </c>
      <c r="E15" s="72"/>
      <c r="F15" s="72"/>
      <c r="G15" s="75"/>
      <c r="H15" s="11">
        <v>9</v>
      </c>
      <c r="I15" s="12"/>
    </row>
    <row r="16" s="68" customFormat="1" ht="40" customHeight="1" spans="1:9">
      <c r="A16" s="10" t="s">
        <v>81</v>
      </c>
      <c r="B16" s="11"/>
      <c r="C16" s="12"/>
      <c r="D16" s="42" t="s">
        <v>82</v>
      </c>
      <c r="E16" s="72"/>
      <c r="F16" s="72"/>
      <c r="G16" s="75"/>
      <c r="H16" s="11">
        <v>9</v>
      </c>
      <c r="I16" s="12"/>
    </row>
    <row r="17" s="68" customFormat="1" ht="15" customHeight="1" spans="1:9">
      <c r="A17" s="37" t="s">
        <v>83</v>
      </c>
      <c r="B17" s="38"/>
      <c r="C17" s="38"/>
      <c r="D17" s="72"/>
      <c r="E17" s="72"/>
      <c r="F17" s="72"/>
      <c r="G17" s="72"/>
      <c r="H17" s="72"/>
      <c r="I17" s="75"/>
    </row>
    <row r="18" s="68" customFormat="1" ht="30" customHeight="1" spans="1:9">
      <c r="A18" s="10" t="s">
        <v>84</v>
      </c>
      <c r="B18" s="11"/>
      <c r="C18" s="12"/>
      <c r="D18" s="42" t="s">
        <v>85</v>
      </c>
      <c r="E18" s="72"/>
      <c r="F18" s="72"/>
      <c r="G18" s="75"/>
      <c r="H18" s="11">
        <v>8</v>
      </c>
      <c r="I18" s="12"/>
    </row>
    <row r="19" s="68" customFormat="1" ht="40" customHeight="1" spans="1:9">
      <c r="A19" s="27" t="s">
        <v>86</v>
      </c>
      <c r="B19" s="28"/>
      <c r="C19" s="29"/>
      <c r="D19" s="37" t="s">
        <v>87</v>
      </c>
      <c r="E19" s="38"/>
      <c r="F19" s="38"/>
      <c r="G19" s="54"/>
      <c r="H19" s="28">
        <v>9</v>
      </c>
      <c r="I19" s="29"/>
    </row>
    <row r="20" ht="15" customHeight="1" spans="1:9">
      <c r="A20" s="10" t="s">
        <v>88</v>
      </c>
      <c r="B20" s="11"/>
      <c r="C20" s="12"/>
      <c r="D20" s="10" t="s">
        <v>89</v>
      </c>
      <c r="E20" s="11"/>
      <c r="F20" s="11"/>
      <c r="G20" s="11"/>
      <c r="H20" s="11"/>
      <c r="I20" s="12"/>
    </row>
    <row r="21" ht="50" customHeight="1" spans="1:9">
      <c r="A21" s="10" t="s">
        <v>90</v>
      </c>
      <c r="B21" s="11"/>
      <c r="C21" s="12"/>
      <c r="D21" s="76" t="s">
        <v>91</v>
      </c>
      <c r="E21" s="76"/>
      <c r="F21" s="76"/>
      <c r="G21" s="76"/>
      <c r="H21" s="76"/>
      <c r="I21" s="79"/>
    </row>
    <row r="22" ht="80" customHeight="1" spans="1:9">
      <c r="A22" s="10" t="s">
        <v>92</v>
      </c>
      <c r="B22" s="11"/>
      <c r="C22" s="12"/>
      <c r="D22" s="10"/>
      <c r="E22" s="11"/>
      <c r="F22" s="11"/>
      <c r="G22" s="11"/>
      <c r="H22" s="11"/>
      <c r="I22" s="12"/>
    </row>
    <row r="23" ht="50" customHeight="1" spans="1:9">
      <c r="A23" s="10" t="s">
        <v>93</v>
      </c>
      <c r="B23" s="11"/>
      <c r="C23" s="12"/>
      <c r="D23" s="10" t="s">
        <v>94</v>
      </c>
      <c r="E23" s="11"/>
      <c r="F23" s="11"/>
      <c r="G23" s="11"/>
      <c r="H23" s="11"/>
      <c r="I23" s="12"/>
    </row>
    <row r="24" ht="13.5" spans="1:9">
      <c r="A24" s="77"/>
      <c r="B24" s="77"/>
      <c r="C24" s="77"/>
      <c r="D24" s="77"/>
      <c r="E24" s="77"/>
      <c r="F24" s="77"/>
      <c r="G24" s="77"/>
      <c r="H24" s="77"/>
      <c r="I24" s="80"/>
    </row>
    <row r="25" ht="13.5" spans="1:9">
      <c r="A25" s="77"/>
      <c r="B25" s="77"/>
      <c r="C25" s="77"/>
      <c r="D25" s="77"/>
      <c r="E25" s="77"/>
      <c r="F25" s="77"/>
      <c r="G25" s="77"/>
      <c r="H25" s="77"/>
      <c r="I25" s="80"/>
    </row>
    <row r="26" ht="13.5" spans="1:9">
      <c r="A26" s="77"/>
      <c r="B26" s="77"/>
      <c r="C26" s="77"/>
      <c r="D26" s="77"/>
      <c r="E26" s="77"/>
      <c r="F26" s="77"/>
      <c r="G26" s="77"/>
      <c r="H26" s="77"/>
      <c r="I26" s="80"/>
    </row>
    <row r="27" ht="13.5" spans="1:9">
      <c r="A27" s="77"/>
      <c r="B27" s="77"/>
      <c r="C27" s="77"/>
      <c r="D27" s="77"/>
      <c r="E27" s="77"/>
      <c r="F27" s="77"/>
      <c r="G27" s="77"/>
      <c r="H27" s="77"/>
      <c r="I27" s="80"/>
    </row>
    <row r="28" ht="13.5" spans="1:9">
      <c r="A28" s="77"/>
      <c r="B28" s="77"/>
      <c r="C28" s="77"/>
      <c r="D28" s="77"/>
      <c r="E28" s="77"/>
      <c r="F28" s="77"/>
      <c r="G28" s="77"/>
      <c r="H28" s="77"/>
      <c r="I28" s="80"/>
    </row>
    <row r="29" ht="13.5" spans="1:9">
      <c r="A29" s="77"/>
      <c r="B29" s="77"/>
      <c r="C29" s="77"/>
      <c r="D29" s="77"/>
      <c r="E29" s="77"/>
      <c r="F29" s="77"/>
      <c r="G29" s="77"/>
      <c r="H29" s="77"/>
      <c r="I29" s="80"/>
    </row>
    <row r="30" ht="13.5" spans="1:9">
      <c r="A30" s="77"/>
      <c r="B30" s="77"/>
      <c r="C30" s="77"/>
      <c r="D30" s="77"/>
      <c r="E30" s="77"/>
      <c r="F30" s="77"/>
      <c r="G30" s="77"/>
      <c r="H30" s="77"/>
      <c r="I30" s="80"/>
    </row>
  </sheetData>
  <mergeCells count="49">
    <mergeCell ref="A2:I2"/>
    <mergeCell ref="A3:I3"/>
    <mergeCell ref="A4:C4"/>
    <mergeCell ref="D4:E4"/>
    <mergeCell ref="F4:G4"/>
    <mergeCell ref="H4:I4"/>
    <mergeCell ref="A5:C5"/>
    <mergeCell ref="D5:G5"/>
    <mergeCell ref="H5:I5"/>
    <mergeCell ref="A6:I6"/>
    <mergeCell ref="A7:C7"/>
    <mergeCell ref="D7:G7"/>
    <mergeCell ref="H7:I7"/>
    <mergeCell ref="A8:I8"/>
    <mergeCell ref="A9:C9"/>
    <mergeCell ref="D9:G9"/>
    <mergeCell ref="H9:I9"/>
    <mergeCell ref="A10:C10"/>
    <mergeCell ref="D10:G10"/>
    <mergeCell ref="H10:I10"/>
    <mergeCell ref="A11:I11"/>
    <mergeCell ref="A12:C12"/>
    <mergeCell ref="D12:G12"/>
    <mergeCell ref="H12:I12"/>
    <mergeCell ref="A13:C13"/>
    <mergeCell ref="D13:G13"/>
    <mergeCell ref="H13:I13"/>
    <mergeCell ref="A14:I14"/>
    <mergeCell ref="A15:C15"/>
    <mergeCell ref="D15:G15"/>
    <mergeCell ref="H15:I15"/>
    <mergeCell ref="A16:C16"/>
    <mergeCell ref="D16:G16"/>
    <mergeCell ref="H16:I16"/>
    <mergeCell ref="A17:I17"/>
    <mergeCell ref="A18:C18"/>
    <mergeCell ref="D18:G18"/>
    <mergeCell ref="H18:I18"/>
    <mergeCell ref="A19:C19"/>
    <mergeCell ref="D19:G19"/>
    <mergeCell ref="H19:I19"/>
    <mergeCell ref="A20:C20"/>
    <mergeCell ref="D20:I20"/>
    <mergeCell ref="A21:C21"/>
    <mergeCell ref="D21:I21"/>
    <mergeCell ref="A22:C22"/>
    <mergeCell ref="D22:I22"/>
    <mergeCell ref="A23:C23"/>
    <mergeCell ref="D23:I23"/>
  </mergeCells>
  <printOptions horizontalCentered="1" verticalCentered="1"/>
  <pageMargins left="0.751388888888889" right="0.751388888888889" top="1" bottom="1" header="0.511805555555556" footer="0.511805555555556"/>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5"/>
  <sheetViews>
    <sheetView zoomScale="130" zoomScaleNormal="130" topLeftCell="A10" workbookViewId="0">
      <selection activeCell="F6" sqref="F6:I6"/>
    </sheetView>
  </sheetViews>
  <sheetFormatPr defaultColWidth="9" defaultRowHeight="14.25"/>
  <cols>
    <col min="1" max="2" width="6.125" style="3" customWidth="1"/>
    <col min="3" max="3" width="6.875" style="3" customWidth="1"/>
    <col min="4" max="4" width="12.5" style="3" customWidth="1"/>
    <col min="5" max="5" width="13.5" style="3" customWidth="1"/>
    <col min="6" max="6" width="12.375" style="3" customWidth="1"/>
    <col min="7" max="7" width="10.375" style="3" customWidth="1"/>
    <col min="8" max="8" width="8.08333333333333" style="3" customWidth="1"/>
    <col min="9" max="9" width="11.5" style="4" customWidth="1"/>
    <col min="10" max="16384" width="9" style="3"/>
  </cols>
  <sheetData>
    <row r="1" s="3" customFormat="1" ht="13" customHeight="1" spans="1:9">
      <c r="A1" s="5" t="s">
        <v>95</v>
      </c>
      <c r="B1" s="6"/>
      <c r="C1" s="6"/>
      <c r="D1" s="6"/>
      <c r="I1" s="4"/>
    </row>
    <row r="2" s="1" customFormat="1" ht="13" customHeight="1" spans="1:9">
      <c r="A2" s="7" t="s">
        <v>96</v>
      </c>
      <c r="B2" s="7"/>
      <c r="C2" s="7"/>
      <c r="D2" s="7"/>
      <c r="E2" s="7"/>
      <c r="F2" s="7"/>
      <c r="G2" s="7"/>
      <c r="H2" s="7"/>
      <c r="I2" s="7"/>
    </row>
    <row r="3" s="2" customFormat="1" ht="12" customHeight="1" spans="1:9">
      <c r="A3" s="8" t="str">
        <f>'1'!A3</f>
        <v>（2020年度）</v>
      </c>
      <c r="B3" s="8"/>
      <c r="C3" s="8"/>
      <c r="D3" s="8"/>
      <c r="E3" s="8"/>
      <c r="F3" s="8"/>
      <c r="G3" s="8"/>
      <c r="H3" s="8"/>
      <c r="I3" s="8"/>
    </row>
    <row r="4" s="3" customFormat="1" ht="25" customHeight="1" spans="1:9">
      <c r="A4" s="9" t="s">
        <v>3</v>
      </c>
      <c r="B4" s="9"/>
      <c r="C4" s="9"/>
      <c r="D4" s="9" t="str">
        <f>'1'!D4</f>
        <v>2020年水务局饮水安全巩固提升工程</v>
      </c>
      <c r="E4" s="9"/>
      <c r="F4" s="9" t="s">
        <v>5</v>
      </c>
      <c r="G4" s="9"/>
      <c r="H4" s="56" t="str">
        <f>'1'!H4</f>
        <v>贺雄瑛0912-5262308</v>
      </c>
      <c r="I4" s="64"/>
    </row>
    <row r="5" s="3" customFormat="1" ht="15.95" customHeight="1" spans="1:9">
      <c r="A5" s="9" t="s">
        <v>7</v>
      </c>
      <c r="B5" s="9"/>
      <c r="C5" s="9"/>
      <c r="D5" s="9" t="str">
        <f>'1'!D5</f>
        <v>清涧县水利局</v>
      </c>
      <c r="E5" s="9"/>
      <c r="F5" s="9" t="s">
        <v>9</v>
      </c>
      <c r="G5" s="9"/>
      <c r="H5" s="9" t="str">
        <f>'1'!H5</f>
        <v>清涧县水利局</v>
      </c>
      <c r="I5" s="9"/>
    </row>
    <row r="6" s="3" customFormat="1" ht="15.95" customHeight="1" spans="1:9">
      <c r="A6" s="9" t="s">
        <v>10</v>
      </c>
      <c r="B6" s="57"/>
      <c r="C6" s="57"/>
      <c r="D6" s="10" t="s">
        <v>11</v>
      </c>
      <c r="E6" s="12"/>
      <c r="F6" s="9">
        <f>'1'!F6</f>
        <v>1900</v>
      </c>
      <c r="G6" s="9"/>
      <c r="H6" s="9"/>
      <c r="I6" s="9"/>
    </row>
    <row r="7" s="3" customFormat="1" ht="15.95" customHeight="1" spans="1:9">
      <c r="A7" s="57"/>
      <c r="B7" s="57"/>
      <c r="C7" s="57"/>
      <c r="D7" s="58" t="s">
        <v>12</v>
      </c>
      <c r="E7" s="58"/>
      <c r="F7" s="58"/>
      <c r="G7" s="9">
        <f>'1'!G7</f>
        <v>1900</v>
      </c>
      <c r="H7" s="9"/>
      <c r="I7" s="9"/>
    </row>
    <row r="8" s="3" customFormat="1" ht="15.95" customHeight="1" spans="1:9">
      <c r="A8" s="57"/>
      <c r="B8" s="57"/>
      <c r="C8" s="57"/>
      <c r="D8" s="9" t="s">
        <v>13</v>
      </c>
      <c r="E8" s="9"/>
      <c r="F8" s="9"/>
      <c r="G8" s="9"/>
      <c r="H8" s="9"/>
      <c r="I8" s="9"/>
    </row>
    <row r="9" s="3" customFormat="1" ht="15.95" customHeight="1" spans="1:9">
      <c r="A9" s="9" t="s">
        <v>14</v>
      </c>
      <c r="B9" s="9" t="s">
        <v>15</v>
      </c>
      <c r="C9" s="9"/>
      <c r="D9" s="9"/>
      <c r="E9" s="9"/>
      <c r="F9" s="9"/>
      <c r="G9" s="9"/>
      <c r="H9" s="9"/>
      <c r="I9" s="9"/>
    </row>
    <row r="10" s="3" customFormat="1" ht="45" customHeight="1" spans="1:9">
      <c r="A10" s="9"/>
      <c r="B10" s="59" t="str">
        <f>'1'!B10</f>
        <v>目标1：解决10镇（中心）105个行政村的饮水安全问题；
目标2：机井161口，高位水池62处，水源维修25处，水泵244台，管网195459米，储水桶462个，水源20处，高位水池维修25处,管网维修25处，水泵维修25处，管道改造9294m。</v>
      </c>
      <c r="C10" s="60"/>
      <c r="D10" s="60"/>
      <c r="E10" s="60"/>
      <c r="F10" s="60"/>
      <c r="G10" s="60"/>
      <c r="H10" s="60"/>
      <c r="I10" s="65"/>
    </row>
    <row r="11" s="3" customFormat="1" ht="15" customHeight="1" spans="1:9">
      <c r="A11" s="9" t="s">
        <v>17</v>
      </c>
      <c r="B11" s="10" t="s">
        <v>18</v>
      </c>
      <c r="C11" s="12"/>
      <c r="D11" s="9" t="s">
        <v>19</v>
      </c>
      <c r="E11" s="9" t="s">
        <v>20</v>
      </c>
      <c r="F11" s="9"/>
      <c r="G11" s="9"/>
      <c r="H11" s="9"/>
      <c r="I11" s="9" t="s">
        <v>21</v>
      </c>
    </row>
    <row r="12" s="3" customFormat="1" ht="15" customHeight="1" spans="1:9">
      <c r="A12" s="9"/>
      <c r="B12" s="30" t="s">
        <v>22</v>
      </c>
      <c r="C12" s="32"/>
      <c r="D12" s="18" t="s">
        <v>23</v>
      </c>
      <c r="E12" s="61" t="str">
        <f>'1'!E12</f>
        <v>新建高位水池（≥处）</v>
      </c>
      <c r="F12" s="62"/>
      <c r="G12" s="62"/>
      <c r="H12" s="63"/>
      <c r="I12" s="9">
        <f>'1'!I12</f>
        <v>62</v>
      </c>
    </row>
    <row r="13" s="3" customFormat="1" ht="15" customHeight="1" spans="1:9">
      <c r="A13" s="9"/>
      <c r="B13" s="30"/>
      <c r="C13" s="32"/>
      <c r="D13" s="45"/>
      <c r="E13" s="61" t="str">
        <f>'1'!E13</f>
        <v>高位水池维修（≥处）</v>
      </c>
      <c r="F13" s="62"/>
      <c r="G13" s="62"/>
      <c r="H13" s="63"/>
      <c r="I13" s="9">
        <f>'1'!I13</f>
        <v>25</v>
      </c>
    </row>
    <row r="14" s="3" customFormat="1" ht="15" customHeight="1" spans="1:9">
      <c r="A14" s="9"/>
      <c r="B14" s="30"/>
      <c r="C14" s="32"/>
      <c r="D14" s="45"/>
      <c r="E14" s="61" t="str">
        <f>'1'!E15</f>
        <v>新建水源（≥处）</v>
      </c>
      <c r="F14" s="62"/>
      <c r="G14" s="62"/>
      <c r="H14" s="63"/>
      <c r="I14" s="9">
        <f>'1'!I15</f>
        <v>20</v>
      </c>
    </row>
    <row r="15" s="3" customFormat="1" ht="15" customHeight="1" spans="1:9">
      <c r="A15" s="9"/>
      <c r="B15" s="30"/>
      <c r="C15" s="32"/>
      <c r="D15" s="46"/>
      <c r="E15" s="61"/>
      <c r="F15" s="62"/>
      <c r="G15" s="62"/>
      <c r="H15" s="63"/>
      <c r="I15" s="9"/>
    </row>
    <row r="16" s="3" customFormat="1" ht="15" customHeight="1" spans="1:9">
      <c r="A16" s="9"/>
      <c r="B16" s="30"/>
      <c r="C16" s="32"/>
      <c r="D16" s="18" t="s">
        <v>35</v>
      </c>
      <c r="E16" s="61" t="str">
        <f>'1'!E23</f>
        <v>饮水设施改水后水质达标率</v>
      </c>
      <c r="F16" s="62"/>
      <c r="G16" s="62"/>
      <c r="H16" s="63"/>
      <c r="I16" s="14">
        <f>'1'!I23</f>
        <v>1</v>
      </c>
    </row>
    <row r="17" s="3" customFormat="1" ht="27" customHeight="1" spans="1:9">
      <c r="A17" s="9"/>
      <c r="B17" s="30"/>
      <c r="C17" s="32"/>
      <c r="D17" s="45"/>
      <c r="E17" s="61" t="e">
        <f>'1'!#REF!</f>
        <v>#REF!</v>
      </c>
      <c r="F17" s="62"/>
      <c r="G17" s="62"/>
      <c r="H17" s="63"/>
      <c r="I17" s="14" t="e">
        <f>'1'!#REF!</f>
        <v>#REF!</v>
      </c>
    </row>
    <row r="18" s="3" customFormat="1" ht="15" customHeight="1" spans="1:9">
      <c r="A18" s="9"/>
      <c r="B18" s="30"/>
      <c r="C18" s="32"/>
      <c r="D18" s="18" t="s">
        <v>97</v>
      </c>
      <c r="E18" s="61" t="e">
        <f>'1'!#REF!</f>
        <v>#REF!</v>
      </c>
      <c r="F18" s="62"/>
      <c r="G18" s="62"/>
      <c r="H18" s="63"/>
      <c r="I18" s="14" t="e">
        <f>'1'!#REF!</f>
        <v>#REF!</v>
      </c>
    </row>
    <row r="19" s="3" customFormat="1" ht="15" customHeight="1" spans="1:9">
      <c r="A19" s="9"/>
      <c r="B19" s="30"/>
      <c r="C19" s="32"/>
      <c r="D19" s="45"/>
      <c r="E19" s="61" t="str">
        <f>'1'!E24</f>
        <v>预计项目开工时间</v>
      </c>
      <c r="F19" s="62"/>
      <c r="G19" s="62"/>
      <c r="H19" s="63"/>
      <c r="I19" s="15">
        <f>'1'!I24</f>
        <v>43939</v>
      </c>
    </row>
    <row r="20" s="3" customFormat="1" ht="15" customHeight="1" spans="1:9">
      <c r="A20" s="9"/>
      <c r="B20" s="30"/>
      <c r="C20" s="32"/>
      <c r="D20" s="45"/>
      <c r="E20" s="61" t="str">
        <f>'1'!E25</f>
        <v>预计项目竣工时间</v>
      </c>
      <c r="F20" s="62"/>
      <c r="G20" s="62"/>
      <c r="H20" s="63"/>
      <c r="I20" s="15">
        <f>'1'!I25</f>
        <v>44117</v>
      </c>
    </row>
    <row r="21" s="3" customFormat="1" ht="15" customHeight="1" spans="1:9">
      <c r="A21" s="9"/>
      <c r="B21" s="30"/>
      <c r="C21" s="32"/>
      <c r="D21" s="45"/>
      <c r="E21" s="61"/>
      <c r="F21" s="62"/>
      <c r="G21" s="62"/>
      <c r="H21" s="63"/>
      <c r="I21" s="15"/>
    </row>
    <row r="22" s="3" customFormat="1" ht="15" customHeight="1" spans="1:9">
      <c r="A22" s="9"/>
      <c r="B22" s="30"/>
      <c r="C22" s="32"/>
      <c r="D22" s="18" t="s">
        <v>39</v>
      </c>
      <c r="E22" s="61" t="str">
        <f>'1'!E26</f>
        <v>PE管材采购（≥吨/元）</v>
      </c>
      <c r="F22" s="62"/>
      <c r="G22" s="62"/>
      <c r="H22" s="63"/>
      <c r="I22" s="9">
        <f>'1'!I26</f>
        <v>21500</v>
      </c>
    </row>
    <row r="23" s="3" customFormat="1" ht="15" customHeight="1" spans="1:9">
      <c r="A23" s="9"/>
      <c r="B23" s="30"/>
      <c r="C23" s="32"/>
      <c r="D23" s="45"/>
      <c r="E23" s="61"/>
      <c r="F23" s="62"/>
      <c r="G23" s="62"/>
      <c r="H23" s="63"/>
      <c r="I23" s="9"/>
    </row>
    <row r="24" s="3" customFormat="1" ht="15" customHeight="1" spans="1:9">
      <c r="A24" s="9"/>
      <c r="B24" s="30"/>
      <c r="C24" s="32"/>
      <c r="D24" s="45"/>
      <c r="E24" s="61"/>
      <c r="F24" s="62"/>
      <c r="G24" s="62"/>
      <c r="H24" s="63"/>
      <c r="I24" s="9"/>
    </row>
    <row r="25" s="3" customFormat="1" ht="15" customHeight="1" spans="1:9">
      <c r="A25" s="9"/>
      <c r="B25" s="30"/>
      <c r="C25" s="32"/>
      <c r="D25" s="45"/>
      <c r="E25" s="61"/>
      <c r="F25" s="62"/>
      <c r="G25" s="62"/>
      <c r="H25" s="63"/>
      <c r="I25" s="9"/>
    </row>
    <row r="26" s="3" customFormat="1" ht="15" customHeight="1" spans="1:9">
      <c r="A26" s="9"/>
      <c r="B26" s="27" t="s">
        <v>41</v>
      </c>
      <c r="C26" s="29"/>
      <c r="D26" s="18" t="s">
        <v>42</v>
      </c>
      <c r="E26" s="61" t="str">
        <f>'1'!E27</f>
        <v>改善水质，减少人畜疾病，节约医药费用</v>
      </c>
      <c r="F26" s="62"/>
      <c r="G26" s="62"/>
      <c r="H26" s="63"/>
      <c r="I26" s="9" t="str">
        <f>'1'!I27</f>
        <v>≥30.41万元</v>
      </c>
    </row>
    <row r="27" s="3" customFormat="1" ht="15" customHeight="1" spans="1:9">
      <c r="A27" s="9"/>
      <c r="B27" s="30"/>
      <c r="C27" s="32"/>
      <c r="D27" s="45"/>
      <c r="E27" s="61"/>
      <c r="F27" s="62"/>
      <c r="G27" s="62"/>
      <c r="H27" s="63"/>
      <c r="I27" s="9"/>
    </row>
    <row r="28" s="3" customFormat="1" ht="15" customHeight="1" spans="1:9">
      <c r="A28" s="9"/>
      <c r="B28" s="30"/>
      <c r="C28" s="32"/>
      <c r="D28" s="18" t="s">
        <v>47</v>
      </c>
      <c r="E28" s="61" t="str">
        <f>'1'!E29</f>
        <v>贫困地区集中供水率</v>
      </c>
      <c r="F28" s="62"/>
      <c r="G28" s="62"/>
      <c r="H28" s="63"/>
      <c r="I28" s="9">
        <f>'1'!I29</f>
        <v>0.98</v>
      </c>
    </row>
    <row r="29" s="3" customFormat="1" ht="15" customHeight="1" spans="1:9">
      <c r="A29" s="9"/>
      <c r="B29" s="30"/>
      <c r="C29" s="32"/>
      <c r="D29" s="50"/>
      <c r="E29" s="61"/>
      <c r="F29" s="62"/>
      <c r="G29" s="62"/>
      <c r="H29" s="63"/>
      <c r="I29" s="9"/>
    </row>
    <row r="30" s="3" customFormat="1" ht="15" customHeight="1" spans="1:9">
      <c r="A30" s="9"/>
      <c r="B30" s="30"/>
      <c r="C30" s="32"/>
      <c r="D30" s="50"/>
      <c r="E30" s="61"/>
      <c r="F30" s="62"/>
      <c r="G30" s="62"/>
      <c r="H30" s="63"/>
      <c r="I30" s="9"/>
    </row>
    <row r="31" s="3" customFormat="1" ht="15" customHeight="1" spans="1:9">
      <c r="A31" s="9"/>
      <c r="B31" s="30"/>
      <c r="C31" s="32"/>
      <c r="D31" s="18" t="s">
        <v>51</v>
      </c>
      <c r="E31" s="61" t="str">
        <f>'1'!E32</f>
        <v>项目覆盖贫困村个数</v>
      </c>
      <c r="F31" s="62"/>
      <c r="G31" s="62"/>
      <c r="H31" s="63"/>
      <c r="I31" s="9">
        <f>'1'!I32</f>
        <v>62</v>
      </c>
    </row>
    <row r="32" s="3" customFormat="1" ht="15" customHeight="1" spans="1:9">
      <c r="A32" s="9"/>
      <c r="B32" s="30"/>
      <c r="C32" s="32"/>
      <c r="D32" s="45"/>
      <c r="E32" s="61"/>
      <c r="F32" s="62"/>
      <c r="G32" s="62"/>
      <c r="H32" s="63"/>
      <c r="I32" s="9"/>
    </row>
    <row r="33" s="3" customFormat="1" ht="15" customHeight="1" spans="1:9">
      <c r="A33" s="9"/>
      <c r="B33" s="30"/>
      <c r="C33" s="32"/>
      <c r="D33" s="18" t="s">
        <v>53</v>
      </c>
      <c r="E33" s="61" t="str">
        <f>'1'!E33</f>
        <v>工程使用年限（≥年）</v>
      </c>
      <c r="F33" s="62"/>
      <c r="G33" s="62"/>
      <c r="H33" s="63"/>
      <c r="I33" s="9">
        <f>'1'!I33</f>
        <v>10</v>
      </c>
    </row>
    <row r="34" s="3" customFormat="1" ht="15" customHeight="1" spans="1:9">
      <c r="A34" s="9"/>
      <c r="B34" s="30"/>
      <c r="C34" s="32"/>
      <c r="D34" s="45"/>
      <c r="E34" s="61"/>
      <c r="F34" s="62"/>
      <c r="G34" s="62"/>
      <c r="H34" s="63"/>
      <c r="I34" s="9"/>
    </row>
    <row r="35" s="3" customFormat="1" ht="15" customHeight="1" spans="1:9">
      <c r="A35" s="9"/>
      <c r="B35" s="27" t="s">
        <v>55</v>
      </c>
      <c r="C35" s="29"/>
      <c r="D35" s="18" t="s">
        <v>56</v>
      </c>
      <c r="E35" s="61" t="str">
        <f>'1'!E34</f>
        <v>受益建档立卡贫困人口满意度（≥%）</v>
      </c>
      <c r="F35" s="62"/>
      <c r="G35" s="62"/>
      <c r="H35" s="63"/>
      <c r="I35" s="14">
        <f>'1'!I34</f>
        <v>0.98</v>
      </c>
    </row>
    <row r="36" s="3" customFormat="1" ht="15" customHeight="1" spans="1:9">
      <c r="A36" s="9"/>
      <c r="B36" s="30"/>
      <c r="C36" s="32"/>
      <c r="D36" s="45"/>
      <c r="E36" s="61"/>
      <c r="F36" s="62"/>
      <c r="G36" s="62"/>
      <c r="H36" s="63"/>
      <c r="I36" s="14"/>
    </row>
    <row r="37" s="3" customFormat="1" ht="15" customHeight="1" spans="1:9">
      <c r="A37" s="9"/>
      <c r="B37" s="30"/>
      <c r="C37" s="32"/>
      <c r="D37" s="45"/>
      <c r="E37" s="61"/>
      <c r="F37" s="62"/>
      <c r="G37" s="62"/>
      <c r="H37" s="63"/>
      <c r="I37" s="9"/>
    </row>
    <row r="38" s="3" customFormat="1" ht="38" customHeight="1" spans="1:9">
      <c r="A38" s="19" t="s">
        <v>58</v>
      </c>
      <c r="B38" s="19"/>
      <c r="C38" s="19"/>
      <c r="D38" s="19"/>
      <c r="E38" s="19"/>
      <c r="F38" s="19"/>
      <c r="G38" s="19"/>
      <c r="H38" s="19"/>
      <c r="I38" s="19"/>
    </row>
    <row r="39" s="3" customFormat="1" spans="1:9">
      <c r="A39" s="20"/>
      <c r="B39" s="20"/>
      <c r="C39" s="20"/>
      <c r="D39" s="20"/>
      <c r="E39" s="20"/>
      <c r="F39" s="20"/>
      <c r="G39" s="20"/>
      <c r="H39" s="20"/>
      <c r="I39" s="26"/>
    </row>
    <row r="40" s="3" customFormat="1" spans="1:9">
      <c r="A40" s="20"/>
      <c r="B40" s="20"/>
      <c r="C40" s="20"/>
      <c r="D40" s="20"/>
      <c r="E40" s="20"/>
      <c r="F40" s="20"/>
      <c r="G40" s="20"/>
      <c r="H40" s="20"/>
      <c r="I40" s="26"/>
    </row>
    <row r="41" s="3" customFormat="1" spans="1:9">
      <c r="A41" s="20"/>
      <c r="B41" s="20"/>
      <c r="C41" s="20"/>
      <c r="D41" s="20"/>
      <c r="E41" s="20"/>
      <c r="F41" s="20"/>
      <c r="G41" s="20"/>
      <c r="H41" s="20"/>
      <c r="I41" s="26"/>
    </row>
    <row r="42" s="3" customFormat="1" spans="1:9">
      <c r="A42" s="20"/>
      <c r="B42" s="20"/>
      <c r="C42" s="20"/>
      <c r="D42" s="20"/>
      <c r="E42" s="20"/>
      <c r="F42" s="20"/>
      <c r="G42" s="20"/>
      <c r="H42" s="20"/>
      <c r="I42" s="26"/>
    </row>
    <row r="43" s="3" customFormat="1" spans="1:9">
      <c r="A43" s="20"/>
      <c r="B43" s="20"/>
      <c r="C43" s="20"/>
      <c r="D43" s="20"/>
      <c r="E43" s="20"/>
      <c r="F43" s="20"/>
      <c r="G43" s="20"/>
      <c r="H43" s="20"/>
      <c r="I43" s="26"/>
    </row>
    <row r="44" s="3" customFormat="1" spans="1:9">
      <c r="A44" s="20"/>
      <c r="B44" s="20"/>
      <c r="C44" s="20"/>
      <c r="D44" s="20"/>
      <c r="E44" s="20"/>
      <c r="F44" s="20"/>
      <c r="G44" s="20"/>
      <c r="H44" s="20"/>
      <c r="I44" s="26"/>
    </row>
    <row r="45" s="3" customFormat="1" spans="1:9">
      <c r="A45" s="20"/>
      <c r="B45" s="20"/>
      <c r="C45" s="20"/>
      <c r="D45" s="20"/>
      <c r="E45" s="20"/>
      <c r="F45" s="20"/>
      <c r="G45" s="20"/>
      <c r="H45" s="20"/>
      <c r="I45" s="26"/>
    </row>
  </sheetData>
  <mergeCells count="62">
    <mergeCell ref="A2:I2"/>
    <mergeCell ref="A3:I3"/>
    <mergeCell ref="A4:C4"/>
    <mergeCell ref="D4:E4"/>
    <mergeCell ref="F4:G4"/>
    <mergeCell ref="H4:I4"/>
    <mergeCell ref="A5:C5"/>
    <mergeCell ref="D5:E5"/>
    <mergeCell ref="F5:G5"/>
    <mergeCell ref="H5:I5"/>
    <mergeCell ref="D6:E6"/>
    <mergeCell ref="F6:I6"/>
    <mergeCell ref="D7:F7"/>
    <mergeCell ref="G7:I7"/>
    <mergeCell ref="D8:F8"/>
    <mergeCell ref="G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A38:I38"/>
    <mergeCell ref="A9:A10"/>
    <mergeCell ref="A11:A37"/>
    <mergeCell ref="D12:D15"/>
    <mergeCell ref="D16:D17"/>
    <mergeCell ref="D18:D21"/>
    <mergeCell ref="D22:D25"/>
    <mergeCell ref="D26:D27"/>
    <mergeCell ref="D28:D30"/>
    <mergeCell ref="D31:D32"/>
    <mergeCell ref="D33:D34"/>
    <mergeCell ref="D35:D37"/>
    <mergeCell ref="A6:C8"/>
    <mergeCell ref="B12:C22"/>
    <mergeCell ref="B26:C34"/>
    <mergeCell ref="B35:C37"/>
  </mergeCells>
  <printOptions horizontalCentered="1" verticalCentered="1"/>
  <pageMargins left="0.751388888888889" right="0.751388888888889" top="1" bottom="1" header="0.511805555555556" footer="0.511805555555556"/>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6"/>
  <sheetViews>
    <sheetView zoomScale="130" zoomScaleNormal="130" workbookViewId="0">
      <selection activeCell="K13" sqref="K13"/>
    </sheetView>
  </sheetViews>
  <sheetFormatPr defaultColWidth="9" defaultRowHeight="14.25"/>
  <cols>
    <col min="1" max="1" width="5.96666666666667" style="3" customWidth="1"/>
    <col min="2" max="3" width="8.725" style="3" customWidth="1"/>
    <col min="4" max="4" width="14.9" style="3" customWidth="1"/>
    <col min="5" max="5" width="11.5416666666667" style="3" customWidth="1"/>
    <col min="6" max="9" width="8.725" style="3" customWidth="1"/>
    <col min="10" max="10" width="8.725" style="4" customWidth="1"/>
    <col min="11" max="16384" width="9" style="3"/>
  </cols>
  <sheetData>
    <row r="1" ht="13" customHeight="1" spans="1:4">
      <c r="A1" s="5" t="s">
        <v>98</v>
      </c>
      <c r="B1" s="6"/>
      <c r="C1" s="6"/>
      <c r="D1" s="6"/>
    </row>
    <row r="2" s="1" customFormat="1" ht="13" customHeight="1" spans="1:10">
      <c r="A2" s="7" t="s">
        <v>99</v>
      </c>
      <c r="B2" s="7"/>
      <c r="C2" s="7"/>
      <c r="D2" s="7"/>
      <c r="E2" s="7"/>
      <c r="F2" s="7"/>
      <c r="G2" s="7"/>
      <c r="H2" s="7"/>
      <c r="I2" s="7"/>
      <c r="J2" s="7"/>
    </row>
    <row r="3" s="2" customFormat="1" ht="12" customHeight="1" spans="1:10">
      <c r="A3" s="8" t="str">
        <f>'1'!A3</f>
        <v>（2020年度）</v>
      </c>
      <c r="B3" s="8"/>
      <c r="C3" s="8"/>
      <c r="D3" s="8"/>
      <c r="E3" s="8"/>
      <c r="F3" s="8"/>
      <c r="G3" s="8"/>
      <c r="H3" s="8"/>
      <c r="I3" s="8"/>
      <c r="J3" s="8"/>
    </row>
    <row r="4" ht="31" customHeight="1" spans="1:10">
      <c r="A4" s="9" t="s">
        <v>3</v>
      </c>
      <c r="B4" s="9"/>
      <c r="C4" s="9"/>
      <c r="D4" s="9" t="str">
        <f>'1'!D4</f>
        <v>2020年水务局饮水安全巩固提升工程</v>
      </c>
      <c r="E4" s="9"/>
      <c r="F4" s="10" t="s">
        <v>100</v>
      </c>
      <c r="G4" s="11"/>
      <c r="H4" s="10" t="str">
        <f>'1'!H4</f>
        <v>贺雄瑛0912-5262308</v>
      </c>
      <c r="I4" s="11"/>
      <c r="J4" s="12"/>
    </row>
    <row r="5" ht="15.95" customHeight="1" spans="1:10">
      <c r="A5" s="9" t="s">
        <v>7</v>
      </c>
      <c r="B5" s="9"/>
      <c r="C5" s="9"/>
      <c r="D5" s="9" t="str">
        <f>'1'!D5</f>
        <v>清涧县水利局</v>
      </c>
      <c r="E5" s="9"/>
      <c r="F5" s="10" t="s">
        <v>9</v>
      </c>
      <c r="G5" s="11"/>
      <c r="H5" s="10" t="str">
        <f>'1'!H5</f>
        <v>清涧县水利局</v>
      </c>
      <c r="I5" s="11"/>
      <c r="J5" s="12"/>
    </row>
    <row r="6" ht="34" customHeight="1" spans="1:11">
      <c r="A6" s="27" t="s">
        <v>10</v>
      </c>
      <c r="B6" s="28"/>
      <c r="C6" s="29"/>
      <c r="D6" s="10" t="s">
        <v>101</v>
      </c>
      <c r="E6" s="11"/>
      <c r="F6" s="11"/>
      <c r="G6" s="12"/>
      <c r="H6" s="9" t="s">
        <v>102</v>
      </c>
      <c r="I6" s="9" t="s">
        <v>103</v>
      </c>
      <c r="J6" s="9" t="s">
        <v>104</v>
      </c>
      <c r="K6" s="3" t="s">
        <v>105</v>
      </c>
    </row>
    <row r="7" ht="15.95" customHeight="1" spans="1:10">
      <c r="A7" s="30"/>
      <c r="B7" s="31"/>
      <c r="C7" s="32"/>
      <c r="D7" s="10" t="s">
        <v>106</v>
      </c>
      <c r="E7" s="11"/>
      <c r="F7" s="11"/>
      <c r="G7" s="12"/>
      <c r="H7" s="33">
        <f>'1'!F6</f>
        <v>1900</v>
      </c>
      <c r="I7" s="52">
        <v>54.02</v>
      </c>
      <c r="J7" s="21">
        <f>MIN(I7/H7,1)</f>
        <v>0.0284315789473684</v>
      </c>
    </row>
    <row r="8" ht="15.95" customHeight="1" spans="1:10">
      <c r="A8" s="30"/>
      <c r="B8" s="31"/>
      <c r="C8" s="32"/>
      <c r="D8" s="10" t="s">
        <v>107</v>
      </c>
      <c r="E8" s="11"/>
      <c r="F8" s="11"/>
      <c r="G8" s="12"/>
      <c r="H8" s="33">
        <f>'1'!G7</f>
        <v>1900</v>
      </c>
      <c r="I8" s="10">
        <f>I7</f>
        <v>54.02</v>
      </c>
      <c r="J8" s="21">
        <f>MIN(I8/H8,1)</f>
        <v>0.0284315789473684</v>
      </c>
    </row>
    <row r="9" ht="15.95" customHeight="1" spans="1:10">
      <c r="A9" s="34"/>
      <c r="B9" s="35"/>
      <c r="C9" s="36"/>
      <c r="D9" s="10" t="s">
        <v>108</v>
      </c>
      <c r="E9" s="11"/>
      <c r="F9" s="11"/>
      <c r="G9" s="12"/>
      <c r="H9" s="33"/>
      <c r="I9" s="10"/>
      <c r="J9" s="53"/>
    </row>
    <row r="10" ht="15.95" customHeight="1" spans="1:10">
      <c r="A10" s="9" t="s">
        <v>109</v>
      </c>
      <c r="B10" s="37" t="str">
        <f>'1'!B10</f>
        <v>目标1：解决10镇（中心）105个行政村的饮水安全问题；
目标2：机井161口，高位水池62处，水源维修25处，水泵244台，管网195459米，储水桶462个，水源20处，高位水池维修25处,管网维修25处，水泵维修25处，管道改造9294m。</v>
      </c>
      <c r="C10" s="38"/>
      <c r="D10" s="38"/>
      <c r="E10" s="38"/>
      <c r="F10" s="38"/>
      <c r="G10" s="38"/>
      <c r="H10" s="38"/>
      <c r="I10" s="38"/>
      <c r="J10" s="54"/>
    </row>
    <row r="11" ht="45" customHeight="1" spans="1:10">
      <c r="A11" s="9"/>
      <c r="B11" s="39"/>
      <c r="C11" s="40"/>
      <c r="D11" s="40"/>
      <c r="E11" s="40"/>
      <c r="F11" s="40"/>
      <c r="G11" s="40"/>
      <c r="H11" s="41"/>
      <c r="I11" s="41"/>
      <c r="J11" s="55"/>
    </row>
    <row r="12" ht="29" customHeight="1" spans="1:10">
      <c r="A12" s="9" t="s">
        <v>17</v>
      </c>
      <c r="B12" s="42" t="s">
        <v>18</v>
      </c>
      <c r="C12" s="9" t="s">
        <v>19</v>
      </c>
      <c r="D12" s="9" t="s">
        <v>20</v>
      </c>
      <c r="E12" s="9" t="s">
        <v>110</v>
      </c>
      <c r="F12" s="9" t="s">
        <v>103</v>
      </c>
      <c r="G12" s="9" t="s">
        <v>111</v>
      </c>
      <c r="H12" s="11" t="s">
        <v>112</v>
      </c>
      <c r="I12" s="11"/>
      <c r="J12" s="9" t="s">
        <v>113</v>
      </c>
    </row>
    <row r="13" ht="15" customHeight="1" spans="1:10">
      <c r="A13" s="9"/>
      <c r="B13" s="30" t="s">
        <v>22</v>
      </c>
      <c r="C13" s="18" t="s">
        <v>23</v>
      </c>
      <c r="D13" s="43" t="str">
        <f>'1'!E12</f>
        <v>新建高位水池（≥处）</v>
      </c>
      <c r="E13" s="44">
        <f>'1'!I12</f>
        <v>62</v>
      </c>
      <c r="F13" s="33">
        <f>E13</f>
        <v>62</v>
      </c>
      <c r="G13" s="33" t="s">
        <v>114</v>
      </c>
      <c r="H13" s="34"/>
      <c r="I13" s="36"/>
      <c r="J13" s="9"/>
    </row>
    <row r="14" ht="15" customHeight="1" spans="1:10">
      <c r="A14" s="9"/>
      <c r="B14" s="30"/>
      <c r="C14" s="45"/>
      <c r="D14" s="43" t="str">
        <f>'1'!E13</f>
        <v>高位水池维修（≥处）</v>
      </c>
      <c r="E14" s="44">
        <f>'1'!I13</f>
        <v>25</v>
      </c>
      <c r="F14" s="33">
        <f>E14</f>
        <v>25</v>
      </c>
      <c r="G14" s="33" t="s">
        <v>114</v>
      </c>
      <c r="H14" s="34"/>
      <c r="I14" s="36"/>
      <c r="J14" s="9"/>
    </row>
    <row r="15" ht="15" customHeight="1" spans="1:10">
      <c r="A15" s="9"/>
      <c r="B15" s="30"/>
      <c r="C15" s="45"/>
      <c r="D15" s="43" t="str">
        <f>'1'!E15</f>
        <v>新建水源（≥处）</v>
      </c>
      <c r="E15" s="44">
        <f>'1'!I15</f>
        <v>20</v>
      </c>
      <c r="F15" s="33">
        <f>E15</f>
        <v>20</v>
      </c>
      <c r="G15" s="33" t="s">
        <v>114</v>
      </c>
      <c r="H15" s="34"/>
      <c r="I15" s="36"/>
      <c r="J15" s="9"/>
    </row>
    <row r="16" ht="15" customHeight="1" spans="1:10">
      <c r="A16" s="9"/>
      <c r="B16" s="30"/>
      <c r="C16" s="46"/>
      <c r="D16" s="43"/>
      <c r="E16" s="44"/>
      <c r="F16" s="33"/>
      <c r="G16" s="33"/>
      <c r="H16" s="34"/>
      <c r="I16" s="36"/>
      <c r="J16" s="9"/>
    </row>
    <row r="17" ht="24" spans="1:10">
      <c r="A17" s="9"/>
      <c r="B17" s="30"/>
      <c r="C17" s="18" t="s">
        <v>35</v>
      </c>
      <c r="D17" s="43" t="str">
        <f>'1'!E23</f>
        <v>饮水设施改水后水质达标率</v>
      </c>
      <c r="E17" s="47">
        <f>'1'!I23</f>
        <v>1</v>
      </c>
      <c r="F17" s="47">
        <f>E17</f>
        <v>1</v>
      </c>
      <c r="G17" s="33" t="s">
        <v>114</v>
      </c>
      <c r="H17" s="34"/>
      <c r="I17" s="36"/>
      <c r="J17" s="14"/>
    </row>
    <row r="18" ht="13.5" spans="1:10">
      <c r="A18" s="9"/>
      <c r="B18" s="30"/>
      <c r="C18" s="45"/>
      <c r="D18" s="43" t="e">
        <f>'1'!#REF!</f>
        <v>#REF!</v>
      </c>
      <c r="E18" s="47" t="e">
        <f>'1'!#REF!</f>
        <v>#REF!</v>
      </c>
      <c r="F18" s="47" t="e">
        <f>E18</f>
        <v>#REF!</v>
      </c>
      <c r="G18" s="33" t="s">
        <v>114</v>
      </c>
      <c r="H18" s="34"/>
      <c r="I18" s="36"/>
      <c r="J18" s="14"/>
    </row>
    <row r="19" ht="15" customHeight="1" spans="1:10">
      <c r="A19" s="9"/>
      <c r="B19" s="30"/>
      <c r="C19" s="18" t="s">
        <v>97</v>
      </c>
      <c r="D19" s="43" t="e">
        <f>'1'!#REF!</f>
        <v>#REF!</v>
      </c>
      <c r="E19" s="47" t="e">
        <f>'1'!#REF!</f>
        <v>#REF!</v>
      </c>
      <c r="F19" s="47" t="e">
        <f>E19</f>
        <v>#REF!</v>
      </c>
      <c r="G19" s="33" t="s">
        <v>114</v>
      </c>
      <c r="H19" s="34"/>
      <c r="I19" s="36"/>
      <c r="J19" s="14"/>
    </row>
    <row r="20" ht="15" customHeight="1" spans="1:10">
      <c r="A20" s="9"/>
      <c r="B20" s="30"/>
      <c r="C20" s="45"/>
      <c r="D20" s="43" t="str">
        <f>'1'!E24</f>
        <v>预计项目开工时间</v>
      </c>
      <c r="E20" s="48">
        <f>'1'!I24</f>
        <v>43939</v>
      </c>
      <c r="F20" s="47">
        <v>1</v>
      </c>
      <c r="G20" s="33" t="s">
        <v>114</v>
      </c>
      <c r="H20" s="34"/>
      <c r="I20" s="36"/>
      <c r="J20" s="14"/>
    </row>
    <row r="21" ht="15" customHeight="1" spans="1:10">
      <c r="A21" s="9"/>
      <c r="B21" s="30"/>
      <c r="C21" s="45"/>
      <c r="D21" s="43" t="str">
        <f>'1'!E25</f>
        <v>预计项目竣工时间</v>
      </c>
      <c r="E21" s="48">
        <f>'1'!I25</f>
        <v>44117</v>
      </c>
      <c r="F21" s="47">
        <v>1</v>
      </c>
      <c r="G21" s="33" t="s">
        <v>114</v>
      </c>
      <c r="H21" s="34"/>
      <c r="I21" s="36"/>
      <c r="J21" s="14"/>
    </row>
    <row r="22" ht="15" customHeight="1" spans="1:10">
      <c r="A22" s="9"/>
      <c r="B22" s="30"/>
      <c r="C22" s="45"/>
      <c r="D22" s="43"/>
      <c r="E22" s="48"/>
      <c r="F22" s="47"/>
      <c r="G22" s="33"/>
      <c r="H22" s="34"/>
      <c r="I22" s="36"/>
      <c r="J22" s="14"/>
    </row>
    <row r="23" ht="15" customHeight="1" spans="1:10">
      <c r="A23" s="9"/>
      <c r="B23" s="30"/>
      <c r="C23" s="18" t="s">
        <v>39</v>
      </c>
      <c r="D23" s="43" t="str">
        <f>'1'!E26</f>
        <v>PE管材采购（≥吨/元）</v>
      </c>
      <c r="E23" s="44">
        <f>'1'!I26</f>
        <v>21500</v>
      </c>
      <c r="F23" s="33">
        <f>E23</f>
        <v>21500</v>
      </c>
      <c r="G23" s="33" t="s">
        <v>114</v>
      </c>
      <c r="H23" s="34"/>
      <c r="I23" s="36"/>
      <c r="J23" s="22"/>
    </row>
    <row r="24" ht="15" customHeight="1" spans="1:10">
      <c r="A24" s="9"/>
      <c r="B24" s="30"/>
      <c r="C24" s="45"/>
      <c r="D24" s="43"/>
      <c r="E24" s="49"/>
      <c r="F24" s="33"/>
      <c r="G24" s="33"/>
      <c r="H24" s="34"/>
      <c r="I24" s="36"/>
      <c r="J24" s="22"/>
    </row>
    <row r="25" ht="15" customHeight="1" spans="1:10">
      <c r="A25" s="9"/>
      <c r="B25" s="30"/>
      <c r="C25" s="45"/>
      <c r="D25" s="43"/>
      <c r="E25" s="44"/>
      <c r="F25" s="33"/>
      <c r="G25" s="33"/>
      <c r="H25" s="34"/>
      <c r="I25" s="36"/>
      <c r="J25" s="22"/>
    </row>
    <row r="26" ht="15" customHeight="1" spans="1:10">
      <c r="A26" s="9"/>
      <c r="B26" s="30"/>
      <c r="C26" s="45"/>
      <c r="D26" s="43"/>
      <c r="E26" s="44"/>
      <c r="F26" s="33"/>
      <c r="G26" s="33"/>
      <c r="H26" s="34"/>
      <c r="I26" s="36"/>
      <c r="J26" s="22"/>
    </row>
    <row r="27" ht="44" customHeight="1" spans="1:10">
      <c r="A27" s="9"/>
      <c r="B27" s="27" t="s">
        <v>41</v>
      </c>
      <c r="C27" s="18" t="s">
        <v>42</v>
      </c>
      <c r="D27" s="43" t="str">
        <f>'1'!E27</f>
        <v>改善水质，减少人畜疾病，节约医药费用</v>
      </c>
      <c r="E27" s="44" t="str">
        <f>'1'!I27</f>
        <v>≥30.41万元</v>
      </c>
      <c r="F27" s="33" t="str">
        <f>E27</f>
        <v>≥30.41万元</v>
      </c>
      <c r="G27" s="33" t="s">
        <v>114</v>
      </c>
      <c r="H27" s="34"/>
      <c r="I27" s="36"/>
      <c r="J27" s="9"/>
    </row>
    <row r="28" ht="15" customHeight="1" spans="1:10">
      <c r="A28" s="9"/>
      <c r="B28" s="30"/>
      <c r="C28" s="45"/>
      <c r="D28" s="43"/>
      <c r="E28" s="44"/>
      <c r="F28" s="33"/>
      <c r="G28" s="33"/>
      <c r="H28" s="34"/>
      <c r="I28" s="36"/>
      <c r="J28" s="9"/>
    </row>
    <row r="29" ht="24" spans="1:10">
      <c r="A29" s="9"/>
      <c r="B29" s="30"/>
      <c r="C29" s="18" t="s">
        <v>47</v>
      </c>
      <c r="D29" s="43" t="str">
        <f>'1'!E29</f>
        <v>贫困地区集中供水率</v>
      </c>
      <c r="E29" s="44">
        <f>'1'!I29</f>
        <v>0.98</v>
      </c>
      <c r="F29" s="33">
        <f>E29</f>
        <v>0.98</v>
      </c>
      <c r="G29" s="33" t="s">
        <v>114</v>
      </c>
      <c r="H29" s="34"/>
      <c r="I29" s="36"/>
      <c r="J29" s="22"/>
    </row>
    <row r="30" ht="13.5" spans="1:10">
      <c r="A30" s="9"/>
      <c r="B30" s="30"/>
      <c r="C30" s="50"/>
      <c r="D30" s="43"/>
      <c r="E30" s="44"/>
      <c r="F30" s="33"/>
      <c r="G30" s="33"/>
      <c r="H30" s="34"/>
      <c r="I30" s="36"/>
      <c r="J30" s="22"/>
    </row>
    <row r="31" ht="13.5" spans="1:10">
      <c r="A31" s="9"/>
      <c r="B31" s="30"/>
      <c r="C31" s="50"/>
      <c r="D31" s="43"/>
      <c r="E31" s="44"/>
      <c r="F31" s="33"/>
      <c r="G31" s="33"/>
      <c r="H31" s="34"/>
      <c r="I31" s="36"/>
      <c r="J31" s="9"/>
    </row>
    <row r="32" ht="15" customHeight="1" spans="1:10">
      <c r="A32" s="9"/>
      <c r="B32" s="30"/>
      <c r="C32" s="18" t="s">
        <v>51</v>
      </c>
      <c r="D32" s="43" t="str">
        <f>'1'!E32</f>
        <v>项目覆盖贫困村个数</v>
      </c>
      <c r="E32" s="44">
        <f>'1'!I32</f>
        <v>62</v>
      </c>
      <c r="F32" s="33">
        <f>'1'!I32</f>
        <v>62</v>
      </c>
      <c r="G32" s="33" t="s">
        <v>114</v>
      </c>
      <c r="H32" s="34"/>
      <c r="I32" s="36"/>
      <c r="J32" s="9"/>
    </row>
    <row r="33" ht="15" customHeight="1" spans="1:10">
      <c r="A33" s="9"/>
      <c r="B33" s="30"/>
      <c r="C33" s="45"/>
      <c r="D33" s="43"/>
      <c r="E33" s="44"/>
      <c r="F33" s="33"/>
      <c r="G33" s="33"/>
      <c r="H33" s="34"/>
      <c r="I33" s="36"/>
      <c r="J33" s="9"/>
    </row>
    <row r="34" ht="15" customHeight="1" spans="1:10">
      <c r="A34" s="9"/>
      <c r="B34" s="30"/>
      <c r="C34" s="18" t="s">
        <v>53</v>
      </c>
      <c r="D34" s="43" t="str">
        <f>'1'!E33</f>
        <v>工程使用年限（≥年）</v>
      </c>
      <c r="E34" s="44">
        <f>'1'!I33</f>
        <v>10</v>
      </c>
      <c r="F34" s="33">
        <f>E34</f>
        <v>10</v>
      </c>
      <c r="G34" s="33" t="s">
        <v>114</v>
      </c>
      <c r="H34" s="34"/>
      <c r="I34" s="36"/>
      <c r="J34" s="14"/>
    </row>
    <row r="35" ht="15" customHeight="1" spans="1:10">
      <c r="A35" s="9"/>
      <c r="B35" s="30"/>
      <c r="C35" s="45"/>
      <c r="D35" s="43"/>
      <c r="E35" s="44"/>
      <c r="F35" s="33"/>
      <c r="G35" s="33"/>
      <c r="H35" s="34"/>
      <c r="I35" s="36"/>
      <c r="J35" s="14"/>
    </row>
    <row r="36" s="3" customFormat="1" ht="36" spans="1:10">
      <c r="A36" s="9"/>
      <c r="B36" s="27" t="s">
        <v>55</v>
      </c>
      <c r="C36" s="18" t="s">
        <v>56</v>
      </c>
      <c r="D36" s="43" t="str">
        <f>'1'!E34</f>
        <v>受益建档立卡贫困人口满意度（≥%）</v>
      </c>
      <c r="E36" s="47">
        <f>'1'!I34</f>
        <v>0.98</v>
      </c>
      <c r="F36" s="47">
        <f>E36</f>
        <v>0.98</v>
      </c>
      <c r="G36" s="33" t="s">
        <v>114</v>
      </c>
      <c r="H36" s="34"/>
      <c r="I36" s="36"/>
      <c r="J36" s="14"/>
    </row>
    <row r="37" s="3" customFormat="1" ht="15" customHeight="1" spans="1:10">
      <c r="A37" s="9"/>
      <c r="B37" s="30"/>
      <c r="C37" s="45"/>
      <c r="D37" s="43"/>
      <c r="E37" s="47"/>
      <c r="F37" s="47"/>
      <c r="G37" s="33"/>
      <c r="H37" s="34"/>
      <c r="I37" s="36"/>
      <c r="J37" s="14"/>
    </row>
    <row r="38" s="3" customFormat="1" ht="15" customHeight="1" spans="1:10">
      <c r="A38" s="9"/>
      <c r="B38" s="30"/>
      <c r="C38" s="45"/>
      <c r="D38" s="51"/>
      <c r="E38" s="44"/>
      <c r="F38" s="33"/>
      <c r="G38" s="33"/>
      <c r="H38" s="34"/>
      <c r="I38" s="36"/>
      <c r="J38" s="14"/>
    </row>
    <row r="39" ht="38" customHeight="1" spans="1:10">
      <c r="A39" s="19"/>
      <c r="B39" s="19"/>
      <c r="C39" s="19"/>
      <c r="D39" s="19"/>
      <c r="E39" s="19"/>
      <c r="F39" s="19"/>
      <c r="G39" s="19"/>
      <c r="H39" s="19"/>
      <c r="I39" s="19"/>
      <c r="J39" s="19"/>
    </row>
    <row r="40" ht="13.5" spans="1:10">
      <c r="A40" s="20"/>
      <c r="B40" s="20"/>
      <c r="C40" s="20"/>
      <c r="D40" s="20"/>
      <c r="E40" s="20"/>
      <c r="F40" s="20"/>
      <c r="G40" s="20"/>
      <c r="H40" s="20"/>
      <c r="I40" s="20"/>
      <c r="J40" s="26"/>
    </row>
    <row r="41" ht="13.5" spans="1:10">
      <c r="A41" s="20"/>
      <c r="B41" s="20"/>
      <c r="C41" s="20"/>
      <c r="D41" s="20"/>
      <c r="E41" s="20"/>
      <c r="F41" s="20"/>
      <c r="G41" s="20"/>
      <c r="H41" s="20"/>
      <c r="I41" s="20"/>
      <c r="J41" s="26"/>
    </row>
    <row r="42" ht="13.5" spans="1:10">
      <c r="A42" s="20"/>
      <c r="B42" s="20"/>
      <c r="C42" s="20"/>
      <c r="D42" s="20"/>
      <c r="E42" s="20"/>
      <c r="F42" s="20"/>
      <c r="G42" s="20"/>
      <c r="H42" s="20"/>
      <c r="I42" s="20"/>
      <c r="J42" s="26"/>
    </row>
    <row r="43" ht="13.5" spans="1:10">
      <c r="A43" s="20"/>
      <c r="B43" s="20"/>
      <c r="C43" s="20"/>
      <c r="D43" s="20"/>
      <c r="E43" s="20"/>
      <c r="F43" s="20"/>
      <c r="G43" s="20"/>
      <c r="H43" s="20"/>
      <c r="I43" s="20"/>
      <c r="J43" s="26"/>
    </row>
    <row r="44" ht="13.5" spans="1:10">
      <c r="A44" s="20"/>
      <c r="B44" s="20"/>
      <c r="C44" s="20"/>
      <c r="D44" s="20"/>
      <c r="E44" s="20"/>
      <c r="F44" s="20"/>
      <c r="G44" s="20"/>
      <c r="H44" s="20"/>
      <c r="I44" s="20"/>
      <c r="J44" s="26"/>
    </row>
    <row r="45" ht="13.5" spans="1:10">
      <c r="A45" s="20"/>
      <c r="B45" s="20"/>
      <c r="C45" s="20"/>
      <c r="D45" s="20"/>
      <c r="E45" s="20"/>
      <c r="F45" s="20"/>
      <c r="G45" s="20"/>
      <c r="H45" s="20"/>
      <c r="I45" s="20"/>
      <c r="J45" s="26"/>
    </row>
    <row r="46" ht="13.5" spans="1:10">
      <c r="A46" s="20"/>
      <c r="B46" s="20"/>
      <c r="C46" s="20"/>
      <c r="D46" s="20"/>
      <c r="E46" s="20"/>
      <c r="F46" s="20"/>
      <c r="G46" s="20"/>
      <c r="H46" s="20"/>
      <c r="I46" s="20"/>
      <c r="J46" s="26"/>
    </row>
  </sheetData>
  <mergeCells count="55">
    <mergeCell ref="A2:J2"/>
    <mergeCell ref="A3:J3"/>
    <mergeCell ref="A4:C4"/>
    <mergeCell ref="D4:E4"/>
    <mergeCell ref="F4:G4"/>
    <mergeCell ref="H4:J4"/>
    <mergeCell ref="A5:C5"/>
    <mergeCell ref="D5:E5"/>
    <mergeCell ref="F5:G5"/>
    <mergeCell ref="H5:J5"/>
    <mergeCell ref="D6:G6"/>
    <mergeCell ref="D7:G7"/>
    <mergeCell ref="D8:G8"/>
    <mergeCell ref="D9:G9"/>
    <mergeCell ref="H12:I12"/>
    <mergeCell ref="H13:I13"/>
    <mergeCell ref="H14:I14"/>
    <mergeCell ref="H16:I16"/>
    <mergeCell ref="H17:I17"/>
    <mergeCell ref="H18:I18"/>
    <mergeCell ref="H19:I19"/>
    <mergeCell ref="H21:I21"/>
    <mergeCell ref="H22:I22"/>
    <mergeCell ref="H23:I23"/>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A39:J39"/>
    <mergeCell ref="A10:A11"/>
    <mergeCell ref="A12:A38"/>
    <mergeCell ref="B13:B26"/>
    <mergeCell ref="B27:B35"/>
    <mergeCell ref="B36:B38"/>
    <mergeCell ref="C13:C16"/>
    <mergeCell ref="C17:C18"/>
    <mergeCell ref="C19:C22"/>
    <mergeCell ref="C23:C26"/>
    <mergeCell ref="C27:C28"/>
    <mergeCell ref="C29:C31"/>
    <mergeCell ref="C32:C33"/>
    <mergeCell ref="C34:C35"/>
    <mergeCell ref="C36:C38"/>
    <mergeCell ref="A6:C9"/>
    <mergeCell ref="B10:J11"/>
  </mergeCells>
  <dataValidations count="1">
    <dataValidation type="decimal" operator="between" allowBlank="1" showInputMessage="1" showErrorMessage="1" sqref="J7:J8">
      <formula1>0</formula1>
      <formula2>1</formula2>
    </dataValidation>
  </dataValidations>
  <printOptions horizontalCentered="1" verticalCentered="1"/>
  <pageMargins left="0.751388888888889" right="0.751388888888889" top="1" bottom="1" header="0.511805555555556" footer="0.511805555555556"/>
  <pageSetup paperSize="9" scale="78"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7"/>
  <sheetViews>
    <sheetView zoomScale="130" zoomScaleNormal="130" workbookViewId="0">
      <selection activeCell="A40" sqref="A40:J40"/>
    </sheetView>
  </sheetViews>
  <sheetFormatPr defaultColWidth="9" defaultRowHeight="14.25"/>
  <cols>
    <col min="1" max="3" width="6.625" style="3" customWidth="1"/>
    <col min="4" max="6" width="8.625" style="3" customWidth="1"/>
    <col min="7" max="7" width="10.2916666666667" style="3" customWidth="1"/>
    <col min="8" max="8" width="8.625" style="3" customWidth="1"/>
    <col min="9" max="9" width="9.325" style="3" customWidth="1"/>
    <col min="10" max="10" width="15.6666666666667" style="4" customWidth="1"/>
    <col min="11" max="16384" width="9" style="3"/>
  </cols>
  <sheetData>
    <row r="1" ht="12" customHeight="1" spans="1:4">
      <c r="A1" s="5" t="s">
        <v>115</v>
      </c>
      <c r="B1" s="6"/>
      <c r="C1" s="6"/>
      <c r="D1" s="6"/>
    </row>
    <row r="2" s="1" customFormat="1" ht="12" customHeight="1" spans="1:10">
      <c r="A2" s="7" t="s">
        <v>116</v>
      </c>
      <c r="B2" s="7"/>
      <c r="C2" s="7"/>
      <c r="D2" s="7"/>
      <c r="E2" s="7"/>
      <c r="F2" s="7"/>
      <c r="G2" s="7"/>
      <c r="H2" s="7"/>
      <c r="I2" s="7"/>
      <c r="J2" s="7"/>
    </row>
    <row r="3" s="2" customFormat="1" ht="12" customHeight="1" spans="1:10">
      <c r="A3" s="8" t="str">
        <f>'1'!A3</f>
        <v>（2020年度）</v>
      </c>
      <c r="B3" s="8"/>
      <c r="C3" s="8"/>
      <c r="D3" s="8"/>
      <c r="E3" s="8"/>
      <c r="F3" s="8"/>
      <c r="G3" s="8"/>
      <c r="H3" s="8"/>
      <c r="I3" s="8"/>
      <c r="J3" s="8"/>
    </row>
    <row r="4" ht="26" customHeight="1" spans="1:10">
      <c r="A4" s="9" t="s">
        <v>3</v>
      </c>
      <c r="B4" s="9"/>
      <c r="C4" s="9"/>
      <c r="D4" s="9" t="str">
        <f>'1'!D4</f>
        <v>2020年水务局饮水安全巩固提升工程</v>
      </c>
      <c r="E4" s="9"/>
      <c r="F4" s="9"/>
      <c r="G4" s="9" t="s">
        <v>117</v>
      </c>
      <c r="H4" s="9" t="str">
        <f>'1'!H4</f>
        <v>贺雄瑛0912-5262308</v>
      </c>
      <c r="I4" s="9"/>
      <c r="J4" s="9"/>
    </row>
    <row r="5" ht="15" customHeight="1" spans="1:10">
      <c r="A5" s="9" t="s">
        <v>7</v>
      </c>
      <c r="B5" s="9"/>
      <c r="C5" s="9"/>
      <c r="D5" s="9" t="str">
        <f>'1'!D5</f>
        <v>清涧县水利局</v>
      </c>
      <c r="E5" s="9"/>
      <c r="F5" s="9"/>
      <c r="G5" s="9" t="s">
        <v>9</v>
      </c>
      <c r="H5" s="9" t="str">
        <f>'1'!H5</f>
        <v>清涧县水利局</v>
      </c>
      <c r="I5" s="9"/>
      <c r="J5" s="9"/>
    </row>
    <row r="6" ht="30" customHeight="1" spans="1:10">
      <c r="A6" s="9" t="s">
        <v>10</v>
      </c>
      <c r="B6" s="9"/>
      <c r="C6" s="9"/>
      <c r="D6" s="10" t="s">
        <v>118</v>
      </c>
      <c r="E6" s="11"/>
      <c r="F6" s="12"/>
      <c r="G6" s="9" t="s">
        <v>119</v>
      </c>
      <c r="H6" s="9" t="s">
        <v>120</v>
      </c>
      <c r="I6" s="9" t="s">
        <v>121</v>
      </c>
      <c r="J6" s="9" t="s">
        <v>122</v>
      </c>
    </row>
    <row r="7" ht="15" customHeight="1" spans="1:10">
      <c r="A7" s="9"/>
      <c r="B7" s="9"/>
      <c r="C7" s="9"/>
      <c r="D7" s="9" t="s">
        <v>123</v>
      </c>
      <c r="E7" s="9"/>
      <c r="F7" s="9">
        <f>'1'!F6</f>
        <v>1900</v>
      </c>
      <c r="G7" s="9">
        <f>'4'!I7</f>
        <v>54.02</v>
      </c>
      <c r="H7" s="9">
        <v>10</v>
      </c>
      <c r="I7" s="21">
        <f>'4'!J7</f>
        <v>0.0284315789473684</v>
      </c>
      <c r="J7" s="9">
        <v>9</v>
      </c>
    </row>
    <row r="8" ht="15" customHeight="1" spans="1:10">
      <c r="A8" s="9"/>
      <c r="B8" s="9"/>
      <c r="C8" s="9"/>
      <c r="D8" s="9" t="s">
        <v>124</v>
      </c>
      <c r="E8" s="9"/>
      <c r="F8" s="9">
        <f>'1'!G7</f>
        <v>1900</v>
      </c>
      <c r="G8" s="9">
        <f>'4'!I8</f>
        <v>54.02</v>
      </c>
      <c r="H8" s="9">
        <v>10</v>
      </c>
      <c r="I8" s="21">
        <f>'4'!J8</f>
        <v>0.0284315789473684</v>
      </c>
      <c r="J8" s="9">
        <f>J7</f>
        <v>9</v>
      </c>
    </row>
    <row r="9" ht="15" customHeight="1" spans="1:10">
      <c r="A9" s="9"/>
      <c r="B9" s="9"/>
      <c r="C9" s="9"/>
      <c r="D9" s="9" t="s">
        <v>125</v>
      </c>
      <c r="E9" s="9"/>
      <c r="F9" s="9"/>
      <c r="G9" s="9"/>
      <c r="H9" s="9"/>
      <c r="I9" s="21"/>
      <c r="J9" s="9"/>
    </row>
    <row r="10" ht="15" customHeight="1" spans="1:10">
      <c r="A10" s="9" t="s">
        <v>109</v>
      </c>
      <c r="B10" s="9" t="s">
        <v>126</v>
      </c>
      <c r="C10" s="9"/>
      <c r="D10" s="9"/>
      <c r="E10" s="9"/>
      <c r="F10" s="9"/>
      <c r="G10" s="9" t="s">
        <v>127</v>
      </c>
      <c r="H10" s="9"/>
      <c r="I10" s="9"/>
      <c r="J10" s="9"/>
    </row>
    <row r="11" ht="30" customHeight="1" spans="1:10">
      <c r="A11" s="9"/>
      <c r="B11" s="9" t="str">
        <f>'1'!B10</f>
        <v>目标1：解决10镇（中心）105个行政村的饮水安全问题；
目标2：机井161口，高位水池62处，水源维修25处，水泵244台，管网195459米，储水桶462个，水源20处，高位水池维修25处,管网维修25处，水泵维修25处，管道改造9294m。</v>
      </c>
      <c r="C11" s="9"/>
      <c r="D11" s="9"/>
      <c r="E11" s="9"/>
      <c r="F11" s="9"/>
      <c r="G11" s="9" t="str">
        <f>'1'!B10</f>
        <v>目标1：解决10镇（中心）105个行政村的饮水安全问题；
目标2：机井161口，高位水池62处，水源维修25处，水泵244台，管网195459米，储水桶462个，水源20处，高位水池维修25处,管网维修25处，水泵维修25处，管道改造9294m。</v>
      </c>
      <c r="H11" s="9"/>
      <c r="I11" s="9"/>
      <c r="J11" s="9"/>
    </row>
    <row r="12" ht="34" customHeight="1" spans="1:10">
      <c r="A12" s="9" t="s">
        <v>17</v>
      </c>
      <c r="B12" s="9" t="s">
        <v>18</v>
      </c>
      <c r="C12" s="9" t="s">
        <v>19</v>
      </c>
      <c r="D12" s="9" t="s">
        <v>20</v>
      </c>
      <c r="E12" s="9"/>
      <c r="F12" s="9" t="s">
        <v>120</v>
      </c>
      <c r="G12" s="9" t="s">
        <v>110</v>
      </c>
      <c r="H12" s="9" t="s">
        <v>128</v>
      </c>
      <c r="I12" s="9" t="s">
        <v>122</v>
      </c>
      <c r="J12" s="9" t="s">
        <v>129</v>
      </c>
    </row>
    <row r="13" ht="14" customHeight="1" spans="1:10">
      <c r="A13" s="9"/>
      <c r="B13" s="9" t="s">
        <v>130</v>
      </c>
      <c r="C13" s="9" t="s">
        <v>23</v>
      </c>
      <c r="D13" s="13" t="str">
        <f>'1'!E12</f>
        <v>新建高位水池（≥处）</v>
      </c>
      <c r="E13" s="13"/>
      <c r="F13" s="9">
        <v>5</v>
      </c>
      <c r="G13" s="9">
        <f>'1'!I12</f>
        <v>62</v>
      </c>
      <c r="H13" s="9">
        <f>G13</f>
        <v>62</v>
      </c>
      <c r="I13" s="9">
        <f>F13</f>
        <v>5</v>
      </c>
      <c r="J13" s="9"/>
    </row>
    <row r="14" ht="14" customHeight="1" spans="1:10">
      <c r="A14" s="9"/>
      <c r="B14" s="9"/>
      <c r="C14" s="9"/>
      <c r="D14" s="13" t="str">
        <f>'1'!E13</f>
        <v>高位水池维修（≥处）</v>
      </c>
      <c r="E14" s="13"/>
      <c r="F14" s="9">
        <v>5</v>
      </c>
      <c r="G14" s="9">
        <f>'1'!I13</f>
        <v>25</v>
      </c>
      <c r="H14" s="9">
        <f>G14</f>
        <v>25</v>
      </c>
      <c r="I14" s="9">
        <f t="shared" ref="I14:I22" si="0">F14</f>
        <v>5</v>
      </c>
      <c r="J14" s="9"/>
    </row>
    <row r="15" ht="14" customHeight="1" spans="1:10">
      <c r="A15" s="9"/>
      <c r="B15" s="9"/>
      <c r="C15" s="9"/>
      <c r="D15" s="13" t="str">
        <f>'1'!E15</f>
        <v>新建水源（≥处）</v>
      </c>
      <c r="E15" s="13"/>
      <c r="F15" s="9">
        <v>5</v>
      </c>
      <c r="G15" s="9">
        <f>'1'!I15</f>
        <v>20</v>
      </c>
      <c r="H15" s="9">
        <f>G15</f>
        <v>20</v>
      </c>
      <c r="I15" s="9">
        <v>5</v>
      </c>
      <c r="J15" s="9"/>
    </row>
    <row r="16" ht="14" customHeight="1" spans="1:10">
      <c r="A16" s="9"/>
      <c r="B16" s="9"/>
      <c r="C16" s="9"/>
      <c r="D16" s="13"/>
      <c r="E16" s="13"/>
      <c r="F16" s="9"/>
      <c r="G16" s="9"/>
      <c r="H16" s="9"/>
      <c r="I16" s="9"/>
      <c r="J16" s="9"/>
    </row>
    <row r="17" ht="14" customHeight="1" spans="1:10">
      <c r="A17" s="9"/>
      <c r="B17" s="9"/>
      <c r="C17" s="9" t="s">
        <v>35</v>
      </c>
      <c r="D17" s="13" t="str">
        <f>'1'!E23</f>
        <v>饮水设施改水后水质达标率</v>
      </c>
      <c r="E17" s="13"/>
      <c r="F17" s="9">
        <v>5</v>
      </c>
      <c r="G17" s="14">
        <f>'1'!I23</f>
        <v>1</v>
      </c>
      <c r="H17" s="14">
        <f>G17</f>
        <v>1</v>
      </c>
      <c r="I17" s="9">
        <v>5</v>
      </c>
      <c r="J17" s="14"/>
    </row>
    <row r="18" ht="14" customHeight="1" spans="1:10">
      <c r="A18" s="9"/>
      <c r="B18" s="9"/>
      <c r="C18" s="9"/>
      <c r="D18" s="13" t="e">
        <f>'1'!#REF!</f>
        <v>#REF!</v>
      </c>
      <c r="E18" s="13"/>
      <c r="F18" s="9">
        <v>5</v>
      </c>
      <c r="G18" s="14" t="e">
        <f>'1'!#REF!</f>
        <v>#REF!</v>
      </c>
      <c r="H18" s="14" t="e">
        <f>G18</f>
        <v>#REF!</v>
      </c>
      <c r="I18" s="9">
        <v>5</v>
      </c>
      <c r="J18" s="14"/>
    </row>
    <row r="19" ht="14" customHeight="1" spans="1:10">
      <c r="A19" s="9"/>
      <c r="B19" s="9"/>
      <c r="C19" s="9" t="s">
        <v>97</v>
      </c>
      <c r="D19" s="13" t="e">
        <f>'1'!#REF!</f>
        <v>#REF!</v>
      </c>
      <c r="E19" s="13"/>
      <c r="F19" s="9">
        <v>5</v>
      </c>
      <c r="G19" s="14" t="e">
        <f>'1'!#REF!</f>
        <v>#REF!</v>
      </c>
      <c r="H19" s="14" t="e">
        <f>G19</f>
        <v>#REF!</v>
      </c>
      <c r="I19" s="9">
        <f t="shared" si="0"/>
        <v>5</v>
      </c>
      <c r="J19" s="14"/>
    </row>
    <row r="20" ht="14" customHeight="1" spans="1:10">
      <c r="A20" s="9"/>
      <c r="B20" s="9"/>
      <c r="C20" s="9"/>
      <c r="D20" s="13" t="str">
        <f>'1'!E24</f>
        <v>预计项目开工时间</v>
      </c>
      <c r="E20" s="13"/>
      <c r="F20" s="9">
        <v>5</v>
      </c>
      <c r="G20" s="15">
        <f>'1'!I24</f>
        <v>43939</v>
      </c>
      <c r="H20" s="9" t="s">
        <v>114</v>
      </c>
      <c r="I20" s="9">
        <f t="shared" si="0"/>
        <v>5</v>
      </c>
      <c r="J20" s="14"/>
    </row>
    <row r="21" ht="14" customHeight="1" spans="1:10">
      <c r="A21" s="9"/>
      <c r="B21" s="9"/>
      <c r="C21" s="9"/>
      <c r="D21" s="13" t="str">
        <f>'1'!E25</f>
        <v>预计项目竣工时间</v>
      </c>
      <c r="E21" s="13"/>
      <c r="F21" s="9">
        <v>5</v>
      </c>
      <c r="G21" s="15">
        <f>'1'!I25</f>
        <v>44117</v>
      </c>
      <c r="H21" s="9" t="s">
        <v>114</v>
      </c>
      <c r="I21" s="9">
        <f t="shared" si="0"/>
        <v>5</v>
      </c>
      <c r="J21" s="14"/>
    </row>
    <row r="22" ht="14" customHeight="1" spans="1:10">
      <c r="A22" s="9"/>
      <c r="B22" s="9"/>
      <c r="C22" s="9"/>
      <c r="D22" s="13"/>
      <c r="E22" s="13"/>
      <c r="F22" s="9"/>
      <c r="G22" s="15"/>
      <c r="H22" s="9"/>
      <c r="I22" s="9"/>
      <c r="J22" s="14"/>
    </row>
    <row r="23" ht="14" customHeight="1" spans="1:11">
      <c r="A23" s="9"/>
      <c r="B23" s="9"/>
      <c r="C23" s="9" t="s">
        <v>39</v>
      </c>
      <c r="D23" s="13" t="str">
        <f>'1'!E26</f>
        <v>PE管材采购（≥吨/元）</v>
      </c>
      <c r="E23" s="13"/>
      <c r="F23" s="9">
        <v>10</v>
      </c>
      <c r="G23" s="9">
        <f>'1'!I26</f>
        <v>21500</v>
      </c>
      <c r="H23" s="9">
        <f>G23</f>
        <v>21500</v>
      </c>
      <c r="I23" s="9">
        <v>10</v>
      </c>
      <c r="J23" s="22"/>
      <c r="K23" s="3" t="s">
        <v>131</v>
      </c>
    </row>
    <row r="24" ht="14" customHeight="1" spans="1:10">
      <c r="A24" s="9"/>
      <c r="B24" s="9"/>
      <c r="C24" s="9"/>
      <c r="D24" s="13"/>
      <c r="E24" s="13"/>
      <c r="F24" s="9"/>
      <c r="G24" s="9"/>
      <c r="H24" s="9"/>
      <c r="I24" s="9"/>
      <c r="J24" s="22"/>
    </row>
    <row r="25" ht="14" customHeight="1" spans="1:10">
      <c r="A25" s="9"/>
      <c r="B25" s="9"/>
      <c r="C25" s="9"/>
      <c r="D25" s="13"/>
      <c r="E25" s="13"/>
      <c r="F25" s="9"/>
      <c r="G25" s="9"/>
      <c r="H25" s="9"/>
      <c r="I25" s="9"/>
      <c r="J25" s="22"/>
    </row>
    <row r="26" ht="14" customHeight="1" spans="1:10">
      <c r="A26" s="9"/>
      <c r="B26" s="9"/>
      <c r="C26" s="9"/>
      <c r="D26" s="13"/>
      <c r="E26" s="13"/>
      <c r="F26" s="9"/>
      <c r="G26" s="9"/>
      <c r="H26" s="9"/>
      <c r="I26" s="9"/>
      <c r="J26" s="22"/>
    </row>
    <row r="27" ht="13" customHeight="1" spans="1:10">
      <c r="A27" s="9"/>
      <c r="B27" s="9" t="s">
        <v>132</v>
      </c>
      <c r="C27" s="9" t="s">
        <v>42</v>
      </c>
      <c r="D27" s="16" t="str">
        <f>'4'!D27</f>
        <v>改善水质，减少人畜疾病，节约医药费用</v>
      </c>
      <c r="E27" s="16"/>
      <c r="F27" s="9">
        <v>5</v>
      </c>
      <c r="G27" s="9" t="str">
        <f>'4'!E27</f>
        <v>≥30.41万元</v>
      </c>
      <c r="H27" s="9" t="str">
        <f>'4'!F27</f>
        <v>≥30.41万元</v>
      </c>
      <c r="I27" s="9">
        <v>5</v>
      </c>
      <c r="J27" s="9"/>
    </row>
    <row r="28" ht="13" customHeight="1" spans="1:10">
      <c r="A28" s="9"/>
      <c r="B28" s="9"/>
      <c r="C28" s="9"/>
      <c r="D28" s="13"/>
      <c r="E28" s="13"/>
      <c r="F28" s="9"/>
      <c r="G28" s="9"/>
      <c r="H28" s="9"/>
      <c r="I28" s="9"/>
      <c r="J28" s="9"/>
    </row>
    <row r="29" ht="13" customHeight="1" spans="1:10">
      <c r="A29" s="9"/>
      <c r="B29" s="9"/>
      <c r="C29" s="9" t="s">
        <v>47</v>
      </c>
      <c r="D29" s="13" t="str">
        <f>'1'!E29</f>
        <v>贫困地区集中供水率</v>
      </c>
      <c r="E29" s="13"/>
      <c r="F29" s="9">
        <v>10</v>
      </c>
      <c r="G29" s="9">
        <f>'1'!I29</f>
        <v>0.98</v>
      </c>
      <c r="H29" s="9" t="s">
        <v>114</v>
      </c>
      <c r="I29" s="9">
        <v>10</v>
      </c>
      <c r="J29" s="22"/>
    </row>
    <row r="30" ht="13" customHeight="1" spans="1:10">
      <c r="A30" s="9"/>
      <c r="B30" s="9"/>
      <c r="C30" s="17"/>
      <c r="D30" s="13"/>
      <c r="E30" s="13"/>
      <c r="F30" s="9"/>
      <c r="G30" s="9"/>
      <c r="H30" s="9"/>
      <c r="I30" s="9"/>
      <c r="J30" s="22"/>
    </row>
    <row r="31" ht="13" customHeight="1" spans="1:10">
      <c r="A31" s="9"/>
      <c r="B31" s="9"/>
      <c r="C31" s="17"/>
      <c r="D31" s="13"/>
      <c r="E31" s="13"/>
      <c r="F31" s="9"/>
      <c r="G31" s="9"/>
      <c r="H31" s="9"/>
      <c r="I31" s="9"/>
      <c r="J31" s="9"/>
    </row>
    <row r="32" ht="13" customHeight="1" spans="1:10">
      <c r="A32" s="9"/>
      <c r="B32" s="9"/>
      <c r="C32" s="9" t="s">
        <v>51</v>
      </c>
      <c r="D32" s="13" t="str">
        <f>'1'!E32</f>
        <v>项目覆盖贫困村个数</v>
      </c>
      <c r="E32" s="13"/>
      <c r="F32" s="9">
        <v>5</v>
      </c>
      <c r="G32" s="9">
        <f>'4'!E32</f>
        <v>62</v>
      </c>
      <c r="H32" s="9">
        <f>G32</f>
        <v>62</v>
      </c>
      <c r="I32" s="9">
        <v>5</v>
      </c>
      <c r="J32" s="9"/>
    </row>
    <row r="33" ht="13" customHeight="1" spans="1:10">
      <c r="A33" s="9"/>
      <c r="B33" s="9"/>
      <c r="C33" s="9"/>
      <c r="D33" s="13"/>
      <c r="E33" s="13"/>
      <c r="F33" s="9"/>
      <c r="G33" s="9"/>
      <c r="H33" s="9"/>
      <c r="I33" s="9"/>
      <c r="J33" s="9"/>
    </row>
    <row r="34" ht="13" customHeight="1" spans="1:10">
      <c r="A34" s="9"/>
      <c r="B34" s="9"/>
      <c r="C34" s="9" t="s">
        <v>53</v>
      </c>
      <c r="D34" s="13" t="str">
        <f>'1'!E33</f>
        <v>工程使用年限（≥年）</v>
      </c>
      <c r="E34" s="13"/>
      <c r="F34" s="9">
        <v>10</v>
      </c>
      <c r="G34" s="9">
        <f>'1'!I33</f>
        <v>10</v>
      </c>
      <c r="H34" s="9" t="s">
        <v>114</v>
      </c>
      <c r="I34" s="9">
        <v>9</v>
      </c>
      <c r="J34" s="23" t="s">
        <v>133</v>
      </c>
    </row>
    <row r="35" ht="32" customHeight="1" spans="1:10">
      <c r="A35" s="9"/>
      <c r="B35" s="9"/>
      <c r="C35" s="9"/>
      <c r="D35" s="13"/>
      <c r="E35" s="13"/>
      <c r="F35" s="9"/>
      <c r="G35" s="9"/>
      <c r="H35" s="9"/>
      <c r="I35" s="9"/>
      <c r="J35" s="24"/>
    </row>
    <row r="36" s="3" customFormat="1" ht="15" customHeight="1" spans="1:10">
      <c r="A36" s="9"/>
      <c r="B36" s="9" t="s">
        <v>134</v>
      </c>
      <c r="C36" s="9" t="s">
        <v>56</v>
      </c>
      <c r="D36" s="13" t="str">
        <f>'1'!E34</f>
        <v>受益建档立卡贫困人口满意度（≥%）</v>
      </c>
      <c r="E36" s="13"/>
      <c r="F36" s="9">
        <v>10</v>
      </c>
      <c r="G36" s="14">
        <f>'1'!I34</f>
        <v>0.98</v>
      </c>
      <c r="H36" s="9" t="s">
        <v>114</v>
      </c>
      <c r="I36" s="9">
        <v>9</v>
      </c>
      <c r="J36" s="14" t="s">
        <v>135</v>
      </c>
    </row>
    <row r="37" s="3" customFormat="1" ht="15" customHeight="1" spans="1:10">
      <c r="A37" s="9"/>
      <c r="B37" s="9"/>
      <c r="C37" s="9"/>
      <c r="D37" s="13"/>
      <c r="E37" s="13"/>
      <c r="F37" s="9"/>
      <c r="G37" s="14"/>
      <c r="H37" s="9"/>
      <c r="I37" s="9"/>
      <c r="J37" s="14"/>
    </row>
    <row r="38" s="3" customFormat="1" ht="15" customHeight="1" spans="1:10">
      <c r="A38" s="9"/>
      <c r="B38" s="9"/>
      <c r="C38" s="9"/>
      <c r="D38" s="13"/>
      <c r="E38" s="13"/>
      <c r="F38" s="9"/>
      <c r="G38" s="9"/>
      <c r="H38" s="9"/>
      <c r="I38" s="9"/>
      <c r="J38" s="14"/>
    </row>
    <row r="39" s="3" customFormat="1" ht="13" customHeight="1" spans="1:10">
      <c r="A39" s="18" t="s">
        <v>136</v>
      </c>
      <c r="B39" s="18"/>
      <c r="C39" s="18"/>
      <c r="D39" s="18"/>
      <c r="E39" s="18"/>
      <c r="F39" s="18">
        <v>100</v>
      </c>
      <c r="G39" s="18"/>
      <c r="H39" s="18"/>
      <c r="I39" s="18">
        <f>I36+I34+I31+I30+I29+I27+I23+I21+I20+I19+I18+I17+I15+I14+I13+J8+I32</f>
        <v>97</v>
      </c>
      <c r="J39" s="25"/>
    </row>
    <row r="40" ht="38" customHeight="1" spans="1:10">
      <c r="A40" s="19"/>
      <c r="B40" s="19"/>
      <c r="C40" s="19"/>
      <c r="D40" s="19"/>
      <c r="E40" s="19"/>
      <c r="F40" s="19"/>
      <c r="G40" s="19"/>
      <c r="H40" s="19"/>
      <c r="I40" s="19"/>
      <c r="J40" s="19"/>
    </row>
    <row r="41" ht="13.5" spans="1:10">
      <c r="A41" s="20"/>
      <c r="B41" s="20"/>
      <c r="C41" s="20"/>
      <c r="D41" s="20"/>
      <c r="E41" s="20"/>
      <c r="F41" s="20"/>
      <c r="G41" s="20"/>
      <c r="H41" s="20"/>
      <c r="I41" s="20"/>
      <c r="J41" s="26"/>
    </row>
    <row r="42" ht="13.5" spans="1:10">
      <c r="A42" s="20"/>
      <c r="B42" s="20"/>
      <c r="C42" s="20"/>
      <c r="D42" s="20"/>
      <c r="E42" s="20"/>
      <c r="F42" s="20"/>
      <c r="G42" s="20"/>
      <c r="H42" s="20"/>
      <c r="I42" s="20"/>
      <c r="J42" s="26"/>
    </row>
    <row r="43" ht="13.5" spans="1:10">
      <c r="A43" s="20"/>
      <c r="B43" s="20"/>
      <c r="C43" s="20"/>
      <c r="D43" s="20"/>
      <c r="E43" s="20"/>
      <c r="F43" s="20"/>
      <c r="G43" s="20"/>
      <c r="H43" s="20"/>
      <c r="I43" s="20"/>
      <c r="J43" s="26"/>
    </row>
    <row r="44" ht="13.5" spans="1:10">
      <c r="A44" s="20"/>
      <c r="B44" s="20"/>
      <c r="C44" s="20"/>
      <c r="D44" s="20"/>
      <c r="E44" s="20"/>
      <c r="F44" s="20"/>
      <c r="G44" s="20"/>
      <c r="H44" s="20"/>
      <c r="I44" s="20"/>
      <c r="J44" s="26"/>
    </row>
    <row r="45" ht="13.5" spans="1:10">
      <c r="A45" s="20"/>
      <c r="B45" s="20"/>
      <c r="C45" s="20"/>
      <c r="D45" s="20"/>
      <c r="E45" s="20"/>
      <c r="F45" s="20"/>
      <c r="G45" s="20"/>
      <c r="H45" s="20"/>
      <c r="I45" s="20"/>
      <c r="J45" s="26"/>
    </row>
    <row r="46" ht="13.5" spans="1:10">
      <c r="A46" s="20"/>
      <c r="B46" s="20"/>
      <c r="C46" s="20"/>
      <c r="D46" s="20"/>
      <c r="E46" s="20"/>
      <c r="F46" s="20"/>
      <c r="G46" s="20"/>
      <c r="H46" s="20"/>
      <c r="I46" s="20"/>
      <c r="J46" s="26"/>
    </row>
    <row r="47" ht="13.5" spans="1:10">
      <c r="A47" s="20"/>
      <c r="B47" s="20"/>
      <c r="C47" s="20"/>
      <c r="D47" s="20"/>
      <c r="E47" s="20"/>
      <c r="F47" s="20"/>
      <c r="G47" s="20"/>
      <c r="H47" s="20"/>
      <c r="I47" s="20"/>
      <c r="J47" s="26"/>
    </row>
  </sheetData>
  <mergeCells count="62">
    <mergeCell ref="A2:J2"/>
    <mergeCell ref="A3:J3"/>
    <mergeCell ref="A4:C4"/>
    <mergeCell ref="D4:F4"/>
    <mergeCell ref="H4:J4"/>
    <mergeCell ref="A5:C5"/>
    <mergeCell ref="D5:F5"/>
    <mergeCell ref="H5:J5"/>
    <mergeCell ref="D6:F6"/>
    <mergeCell ref="D7:E7"/>
    <mergeCell ref="D8:E8"/>
    <mergeCell ref="D9:E9"/>
    <mergeCell ref="B10:F10"/>
    <mergeCell ref="G10:J10"/>
    <mergeCell ref="B11:F11"/>
    <mergeCell ref="G11:J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A39:E39"/>
    <mergeCell ref="G39:H39"/>
    <mergeCell ref="A40:J40"/>
    <mergeCell ref="A10:A11"/>
    <mergeCell ref="A12:A38"/>
    <mergeCell ref="B13:B26"/>
    <mergeCell ref="B27:B35"/>
    <mergeCell ref="B36:B38"/>
    <mergeCell ref="C13:C16"/>
    <mergeCell ref="C17:C18"/>
    <mergeCell ref="C19:C22"/>
    <mergeCell ref="C23:C26"/>
    <mergeCell ref="C27:C28"/>
    <mergeCell ref="C29:C31"/>
    <mergeCell ref="C32:C33"/>
    <mergeCell ref="C34:C35"/>
    <mergeCell ref="C36:C38"/>
    <mergeCell ref="J34:J35"/>
    <mergeCell ref="A6:C9"/>
  </mergeCells>
  <dataValidations count="1">
    <dataValidation type="decimal" operator="between" allowBlank="1" showInputMessage="1" showErrorMessage="1" sqref="I7:I8">
      <formula1>0</formula1>
      <formula2>1</formula2>
    </dataValidation>
  </dataValidations>
  <printOptions horizontalCentered="1" verticalCentered="1"/>
  <pageMargins left="0.751388888888889" right="0.751388888888889" top="1" bottom="1" header="0.511805555555556" footer="0.511805555555556"/>
  <pageSetup paperSize="9" scale="89" orientation="portrait" horizontalDpi="600"/>
  <headerFooter/>
  <ignoredErrors>
    <ignoredError sqref="I39" evalError="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1</vt:lpstr>
      <vt:lpstr>2</vt:lpstr>
      <vt:lpstr>3</vt:lpstr>
      <vt:lpstr>4</vt:lpstr>
      <vt:lpstr>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曹欢</cp:lastModifiedBy>
  <dcterms:created xsi:type="dcterms:W3CDTF">2018-02-27T11:14:00Z</dcterms:created>
  <dcterms:modified xsi:type="dcterms:W3CDTF">2020-04-14T01:08:20Z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