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7945" windowHeight="12375" tabRatio="903" firstSheet="9" activeTab="9"/>
  </bookViews>
  <sheets>
    <sheet name="封面" sheetId="32" r:id="rId1"/>
    <sheet name="目录" sheetId="33" r:id="rId2"/>
    <sheet name="2024年一般公共预算收入执行情况表" sheetId="1" r:id="rId3"/>
    <sheet name="2024年一般公共预算支出执行情况表" sheetId="2" r:id="rId4"/>
    <sheet name="2024年 一般公共预算补助情况表" sheetId="3" r:id="rId5"/>
    <sheet name="2024年一般债务限额和余额情况表" sheetId="4" r:id="rId6"/>
    <sheet name="2025年度一般公共预算税收返还和转移性收支预算表" sheetId="5" r:id="rId7"/>
    <sheet name="2025年一般公共预算收入预算表" sheetId="6" r:id="rId8"/>
    <sheet name="2025年一般公共预算支出预算总表" sheetId="7" r:id="rId9"/>
    <sheet name="2025年一般公共预算补助情况表" sheetId="8" r:id="rId10"/>
    <sheet name="2025年一般公共预算支出预算表" sheetId="9" r:id="rId11"/>
    <sheet name="2025年一般公共预算支出经济分类预算表" sheetId="10" r:id="rId12"/>
    <sheet name="2025年一般公共预算基本支出经济分类预算表" sheetId="11" r:id="rId13"/>
    <sheet name="2025年专项转移支付预算表" sheetId="12" r:id="rId14"/>
    <sheet name="2025年新增一般债券安排方案表" sheetId="13" r:id="rId15"/>
    <sheet name="2024年政府性基金预算收入执行情况表" sheetId="14" r:id="rId16"/>
    <sheet name="2024年政府性基金预算支出执行情况表" sheetId="15" r:id="rId17"/>
    <sheet name="2024年政府性基金补助情况表" sheetId="16" r:id="rId18"/>
    <sheet name="2024年地方政府专项债务限额和余额情况表" sheetId="17" r:id="rId19"/>
    <sheet name="2025年政府性基金收入预算表" sheetId="18" r:id="rId20"/>
    <sheet name="2025年政府性基金支出预算总表" sheetId="19" r:id="rId21"/>
    <sheet name="2025年清涧县政府性基金预算转移性收支决算录入表" sheetId="20" r:id="rId22"/>
    <sheet name="2025年政府性基金支出预算表" sheetId="21" r:id="rId23"/>
    <sheet name="2025年政府性基金转移支付预算表" sheetId="22" r:id="rId24"/>
    <sheet name="2025年新增专项债券安排方案表" sheetId="23" r:id="rId25"/>
    <sheet name="2024年国有资本经营预算收入执行情况表" sheetId="24" r:id="rId26"/>
    <sheet name="2024年国有资本经营预算支出执行情况表" sheetId="25" r:id="rId27"/>
    <sheet name="2025年国有资本经营收入预算表" sheetId="26" r:id="rId28"/>
    <sheet name="2025年国有资本经营支出预算表" sheetId="27" r:id="rId29"/>
    <sheet name="2024年社会保险基金收入预算执行情况表" sheetId="28" r:id="rId30"/>
    <sheet name="2024年社会保险基金支出预算执行情况表" sheetId="29" r:id="rId31"/>
    <sheet name="2025年社会保险基金收入预算表" sheetId="30" r:id="rId32"/>
    <sheet name="2025年社会保险基金支出预算表" sheetId="31" r:id="rId33"/>
  </sheets>
  <definedNames>
    <definedName name="_xlnm._FilterDatabase" localSheetId="10" hidden="1">'2025年一般公共预算支出预算表'!$A$4:$C$1290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23"/>
  <c r="B9"/>
  <c r="B9" i="13"/>
  <c r="X21" i="11"/>
  <c r="U21"/>
  <c r="P21"/>
  <c r="H21"/>
  <c r="C21"/>
  <c r="B21"/>
  <c r="X20"/>
  <c r="U20"/>
  <c r="P20"/>
  <c r="H20"/>
  <c r="C20"/>
  <c r="B20"/>
  <c r="X19"/>
  <c r="U19"/>
  <c r="P19"/>
  <c r="H19"/>
  <c r="C19"/>
  <c r="B19"/>
  <c r="X18"/>
  <c r="U18"/>
  <c r="P18"/>
  <c r="H18"/>
  <c r="C18"/>
  <c r="B18"/>
  <c r="X17"/>
  <c r="U17"/>
  <c r="P17"/>
  <c r="H17"/>
  <c r="C17"/>
  <c r="B17"/>
  <c r="X16"/>
  <c r="U16"/>
  <c r="P16"/>
  <c r="H16"/>
  <c r="C16"/>
  <c r="B16"/>
  <c r="X15"/>
  <c r="U15"/>
  <c r="P15"/>
  <c r="H15"/>
  <c r="C15"/>
  <c r="B15"/>
  <c r="X14"/>
  <c r="U14"/>
  <c r="P14"/>
  <c r="H14"/>
  <c r="C14"/>
  <c r="B14"/>
  <c r="X13"/>
  <c r="U13"/>
  <c r="P13"/>
  <c r="H13"/>
  <c r="C13"/>
  <c r="B13"/>
  <c r="X12"/>
  <c r="U12"/>
  <c r="P12"/>
  <c r="H12"/>
  <c r="C12"/>
  <c r="B12"/>
  <c r="X11"/>
  <c r="U11"/>
  <c r="P11"/>
  <c r="H11"/>
  <c r="C11"/>
  <c r="B11"/>
  <c r="X10"/>
  <c r="U10"/>
  <c r="P10"/>
  <c r="H10"/>
  <c r="C10"/>
  <c r="B10"/>
  <c r="X9"/>
  <c r="U9"/>
  <c r="P9"/>
  <c r="H9"/>
  <c r="C9"/>
  <c r="X8"/>
  <c r="U8"/>
  <c r="P8"/>
  <c r="H8"/>
  <c r="C8"/>
  <c r="B8"/>
  <c r="X7"/>
  <c r="U7"/>
  <c r="P7"/>
  <c r="H7"/>
  <c r="C7"/>
  <c r="B7"/>
  <c r="X6"/>
  <c r="U6"/>
  <c r="P6"/>
  <c r="H6"/>
  <c r="C6"/>
  <c r="B6"/>
  <c r="AC5"/>
  <c r="AB5"/>
  <c r="AA5"/>
  <c r="Z5"/>
  <c r="Y5"/>
  <c r="X5"/>
  <c r="V5"/>
  <c r="U5"/>
  <c r="T5"/>
  <c r="S5"/>
  <c r="R5"/>
  <c r="Q5"/>
  <c r="P5"/>
  <c r="O5"/>
  <c r="N5"/>
  <c r="M5"/>
  <c r="L5"/>
  <c r="K5"/>
  <c r="J5"/>
  <c r="I5"/>
  <c r="H5"/>
  <c r="G5"/>
  <c r="F5"/>
  <c r="E5"/>
  <c r="D5"/>
  <c r="C5"/>
  <c r="B5"/>
  <c r="AH28" i="10"/>
  <c r="AB28"/>
  <c r="W28"/>
  <c r="P28"/>
  <c r="H28"/>
  <c r="C28"/>
  <c r="AH27"/>
  <c r="AB27"/>
  <c r="W27"/>
  <c r="P27"/>
  <c r="H27"/>
  <c r="C27"/>
  <c r="AH26"/>
  <c r="AB26"/>
  <c r="W26"/>
  <c r="P26"/>
  <c r="H26"/>
  <c r="C26"/>
  <c r="AH25"/>
  <c r="AB25"/>
  <c r="W25"/>
  <c r="P25"/>
  <c r="H25"/>
  <c r="C25"/>
  <c r="AH24"/>
  <c r="AB24"/>
  <c r="W24"/>
  <c r="P24"/>
  <c r="H24"/>
  <c r="C24"/>
  <c r="B24"/>
  <c r="AH23"/>
  <c r="AB23"/>
  <c r="W23"/>
  <c r="P23"/>
  <c r="H23"/>
  <c r="C23"/>
  <c r="B23"/>
  <c r="AH22"/>
  <c r="AB22"/>
  <c r="W22"/>
  <c r="P22"/>
  <c r="H22"/>
  <c r="C22"/>
  <c r="B22"/>
  <c r="AH21"/>
  <c r="AB21"/>
  <c r="W21"/>
  <c r="P21"/>
  <c r="H21"/>
  <c r="C21"/>
  <c r="B21"/>
  <c r="AH20"/>
  <c r="AB20"/>
  <c r="W20"/>
  <c r="P20"/>
  <c r="H20"/>
  <c r="C20"/>
  <c r="B20"/>
  <c r="AH19"/>
  <c r="AB19"/>
  <c r="W19"/>
  <c r="P19"/>
  <c r="H19"/>
  <c r="C19"/>
  <c r="B19"/>
  <c r="AH18"/>
  <c r="AB18"/>
  <c r="W18"/>
  <c r="P18"/>
  <c r="H18"/>
  <c r="C18"/>
  <c r="B18"/>
  <c r="AH17"/>
  <c r="AB17"/>
  <c r="W17"/>
  <c r="P17"/>
  <c r="H17"/>
  <c r="C17"/>
  <c r="B17"/>
  <c r="AH16"/>
  <c r="AB16"/>
  <c r="W16"/>
  <c r="P16"/>
  <c r="H16"/>
  <c r="C16"/>
  <c r="B16"/>
  <c r="AH15"/>
  <c r="AB15"/>
  <c r="W15"/>
  <c r="P15"/>
  <c r="H15"/>
  <c r="C15"/>
  <c r="B15"/>
  <c r="AH14"/>
  <c r="AB14"/>
  <c r="W14"/>
  <c r="P14"/>
  <c r="H14"/>
  <c r="C14"/>
  <c r="B14"/>
  <c r="AH13"/>
  <c r="AB13"/>
  <c r="W13"/>
  <c r="P13"/>
  <c r="H13"/>
  <c r="C13"/>
  <c r="B13"/>
  <c r="AH12"/>
  <c r="AB12"/>
  <c r="W12"/>
  <c r="P12"/>
  <c r="H12"/>
  <c r="C12"/>
  <c r="B12"/>
  <c r="AH11"/>
  <c r="AB11"/>
  <c r="W11"/>
  <c r="P11"/>
  <c r="H11"/>
  <c r="C11"/>
  <c r="B11"/>
  <c r="AH10"/>
  <c r="AB10"/>
  <c r="W10"/>
  <c r="P10"/>
  <c r="H10"/>
  <c r="C10"/>
  <c r="B10"/>
  <c r="AH9"/>
  <c r="AB9"/>
  <c r="P9"/>
  <c r="H9"/>
  <c r="C9"/>
  <c r="B9"/>
  <c r="AH8"/>
  <c r="AB8"/>
  <c r="W8"/>
  <c r="P8"/>
  <c r="H8"/>
  <c r="C8"/>
  <c r="B8"/>
  <c r="AH7"/>
  <c r="AB7"/>
  <c r="W7"/>
  <c r="P7"/>
  <c r="H7"/>
  <c r="C7"/>
  <c r="AH6"/>
  <c r="AB6"/>
  <c r="W6"/>
  <c r="P6"/>
  <c r="H6"/>
  <c r="C6"/>
  <c r="B6"/>
  <c r="AR5"/>
  <c r="AQ5"/>
  <c r="AP5"/>
  <c r="AO5"/>
  <c r="AN5"/>
  <c r="AM5"/>
  <c r="AL5"/>
  <c r="AK5"/>
  <c r="AJ5"/>
  <c r="AI5"/>
  <c r="AH5"/>
  <c r="AG5"/>
  <c r="AF5"/>
  <c r="AE5"/>
  <c r="AD5"/>
  <c r="AC5"/>
  <c r="AB5"/>
  <c r="AA5"/>
  <c r="Z5"/>
  <c r="Y5"/>
  <c r="X5"/>
  <c r="W5"/>
  <c r="V5"/>
  <c r="U5"/>
  <c r="T5"/>
  <c r="S5"/>
  <c r="R5"/>
  <c r="Q5"/>
  <c r="P5"/>
  <c r="O5"/>
  <c r="N5"/>
  <c r="M5"/>
  <c r="L5"/>
  <c r="K5"/>
  <c r="J5"/>
  <c r="I5"/>
  <c r="H5"/>
  <c r="G5"/>
  <c r="F5"/>
  <c r="E5"/>
  <c r="D5"/>
  <c r="C5"/>
  <c r="B5"/>
  <c r="B1276" i="9"/>
  <c r="B1066"/>
  <c r="B851"/>
  <c r="B825"/>
  <c r="B822"/>
  <c r="B818"/>
  <c r="B815"/>
  <c r="B802"/>
  <c r="B744"/>
  <c r="B687"/>
  <c r="B540"/>
  <c r="B488"/>
  <c r="B464"/>
  <c r="B361"/>
  <c r="B269"/>
  <c r="B167"/>
  <c r="B160"/>
  <c r="B59"/>
  <c r="B26"/>
  <c r="D124" i="5"/>
  <c r="D123"/>
  <c r="D114"/>
  <c r="B114"/>
  <c r="D110"/>
  <c r="B110"/>
  <c r="D106"/>
  <c r="B106"/>
  <c r="D102"/>
  <c r="B102"/>
  <c r="D101"/>
  <c r="B101"/>
  <c r="D91"/>
  <c r="B86"/>
  <c r="B85"/>
  <c r="B84"/>
  <c r="B75"/>
  <c r="D53"/>
  <c r="D14"/>
  <c r="D7"/>
  <c r="B7"/>
  <c r="D6"/>
</calcChain>
</file>

<file path=xl/sharedStrings.xml><?xml version="1.0" encoding="utf-8"?>
<sst xmlns="http://schemas.openxmlformats.org/spreadsheetml/2006/main" count="2872" uniqueCount="1831">
  <si>
    <t>财政预算报告附表</t>
  </si>
  <si>
    <t>清涧县2024年财政预算执行情况和
2025年财政预算（草案）</t>
  </si>
  <si>
    <t xml:space="preserve">  清涧县财政局</t>
  </si>
  <si>
    <t>目    录</t>
  </si>
  <si>
    <t>一、一般公共预算报表</t>
  </si>
  <si>
    <t>表1  2024年一般公共预算收入执行情况表</t>
  </si>
  <si>
    <t>表2  2024年一般公共预算支出执行情况表</t>
  </si>
  <si>
    <t>表3  2024年一般公共预算补助情况表</t>
  </si>
  <si>
    <t>表4  2024年一般债务限额和余额情况表</t>
  </si>
  <si>
    <t>表5  2025年度清涧县一般公共预算税收返还和转移性收支预算表</t>
  </si>
  <si>
    <t>表6  2025年一般公共预算收入预算表</t>
  </si>
  <si>
    <t>表7  2025年一般公共预算支出预算总表</t>
  </si>
  <si>
    <t>表8  2025年一般公共预算补助情况表</t>
  </si>
  <si>
    <t>表9  2025年一般公共预算支出预算表</t>
  </si>
  <si>
    <t>表10 2025年一般公共预算支出经济分类预算表</t>
  </si>
  <si>
    <t>表11 2025年一般公共预算基本支出经济分类预算表</t>
  </si>
  <si>
    <t>表12 2025年专项转移支付预算表</t>
  </si>
  <si>
    <t>表13 2025年新增一般债券安排方案表</t>
  </si>
  <si>
    <t>二、政府性基金预算报表</t>
  </si>
  <si>
    <t>表14 2024年政府性基金预算收入执行情况表</t>
  </si>
  <si>
    <t>表15 2024年政府性基金预算支出执行情况表</t>
  </si>
  <si>
    <t>表16 2024年政府性基金补助情况表</t>
  </si>
  <si>
    <t>表17 2024年地方政府专项债务限额和余额情况表</t>
  </si>
  <si>
    <t>表18 2025年政府性基金收入预算表</t>
  </si>
  <si>
    <t>表19 2025年政府性基金支出预算总表</t>
  </si>
  <si>
    <t>表20 2025年度清涧县政府性基金预算转移性收支决算录入表</t>
  </si>
  <si>
    <t>表21 2025年政府性基金支出预算表</t>
  </si>
  <si>
    <t>表22 2025年政府性基金转移支付预算表</t>
  </si>
  <si>
    <t>表23 2025年新增专项债券安排方案表</t>
  </si>
  <si>
    <t>三、国有资本经营预算报表</t>
  </si>
  <si>
    <t>表24 2024年国有资本经营预算收入执行情况表</t>
  </si>
  <si>
    <t>表25 2024年国有资本经营预算支出执行情况表</t>
  </si>
  <si>
    <t>表26 2025年国有资本经营收入预算表</t>
  </si>
  <si>
    <t>表27 2025年国有资本经营支出预算表</t>
  </si>
  <si>
    <t>四、社会保险基金预算报表</t>
  </si>
  <si>
    <t>表28 2024年社会保险基金收入预算执行情况表</t>
  </si>
  <si>
    <t>表29 2024年社会保险基金支出预算执行情况表</t>
  </si>
  <si>
    <t>表30 2025年社会保险基金收入预算表</t>
  </si>
  <si>
    <t>表31 2025年社会保险基金支出预算表</t>
  </si>
  <si>
    <r>
      <rPr>
        <b/>
        <sz val="20"/>
        <rFont val="Verdana"/>
        <family val="2"/>
      </rPr>
      <t>2024</t>
    </r>
    <r>
      <rPr>
        <b/>
        <sz val="20"/>
        <rFont val="宋体"/>
        <family val="3"/>
        <charset val="134"/>
      </rPr>
      <t>年一般公共预算收入执行情况表</t>
    </r>
  </si>
  <si>
    <t>表一</t>
  </si>
  <si>
    <t>单位：万元</t>
  </si>
  <si>
    <t>项    目</t>
  </si>
  <si>
    <r>
      <rPr>
        <b/>
        <sz val="12"/>
        <color indexed="8"/>
        <rFont val="Verdana"/>
        <family val="2"/>
      </rPr>
      <t>2023</t>
    </r>
    <r>
      <rPr>
        <b/>
        <sz val="12"/>
        <color indexed="8"/>
        <rFont val="宋体"/>
        <family val="3"/>
        <charset val="134"/>
      </rPr>
      <t>年决算数</t>
    </r>
  </si>
  <si>
    <r>
      <rPr>
        <b/>
        <sz val="12"/>
        <color indexed="8"/>
        <rFont val="Verdana"/>
        <family val="2"/>
      </rPr>
      <t>2024</t>
    </r>
    <r>
      <rPr>
        <b/>
        <sz val="12"/>
        <color indexed="8"/>
        <rFont val="宋体"/>
        <family val="3"/>
        <charset val="134"/>
      </rPr>
      <t>年预算数</t>
    </r>
  </si>
  <si>
    <r>
      <rPr>
        <b/>
        <sz val="12"/>
        <color indexed="8"/>
        <rFont val="Verdana"/>
        <family val="2"/>
      </rPr>
      <t>2024</t>
    </r>
    <r>
      <rPr>
        <b/>
        <sz val="12"/>
        <color indexed="8"/>
        <rFont val="宋体"/>
        <family val="3"/>
        <charset val="134"/>
      </rPr>
      <t>年执行数</t>
    </r>
  </si>
  <si>
    <t>一、税收收入</t>
  </si>
  <si>
    <t>增值税</t>
  </si>
  <si>
    <t>消费税</t>
  </si>
  <si>
    <t>企业所得税</t>
  </si>
  <si>
    <t>企业所得税退税</t>
  </si>
  <si>
    <t>个人所得税</t>
  </si>
  <si>
    <t>资源税</t>
  </si>
  <si>
    <t>城市维护建设税</t>
  </si>
  <si>
    <t>房产税</t>
  </si>
  <si>
    <t>印花税</t>
  </si>
  <si>
    <t>城镇土地使用税</t>
  </si>
  <si>
    <t>土地增值税</t>
  </si>
  <si>
    <t>车船税</t>
  </si>
  <si>
    <t>船舶吨税</t>
  </si>
  <si>
    <t>车辆购置税</t>
  </si>
  <si>
    <t>关税</t>
  </si>
  <si>
    <t>耕地占用税</t>
  </si>
  <si>
    <t>契税</t>
  </si>
  <si>
    <t>烟叶税</t>
  </si>
  <si>
    <t>环境保护税</t>
  </si>
  <si>
    <t>其他税收收入</t>
  </si>
  <si>
    <t>二、非税收入</t>
  </si>
  <si>
    <t>专项收入</t>
  </si>
  <si>
    <t>行政事业性收费收入</t>
  </si>
  <si>
    <t>罚没收入</t>
  </si>
  <si>
    <t>国有资本经营收入</t>
  </si>
  <si>
    <t>国有资源（资产）有偿使用收入</t>
  </si>
  <si>
    <t>捐赠收入</t>
  </si>
  <si>
    <t>政府住房基金收入</t>
  </si>
  <si>
    <t>其他收入</t>
  </si>
  <si>
    <t>收入合计</t>
  </si>
  <si>
    <r>
      <rPr>
        <b/>
        <sz val="20"/>
        <rFont val="Verdana"/>
        <family val="2"/>
      </rPr>
      <t>2024</t>
    </r>
    <r>
      <rPr>
        <b/>
        <sz val="20"/>
        <rFont val="宋体"/>
        <family val="3"/>
        <charset val="134"/>
      </rPr>
      <t>年一般公共预算支出执行情况表</t>
    </r>
  </si>
  <si>
    <t>表二</t>
  </si>
  <si>
    <r>
      <rPr>
        <sz val="12"/>
        <rFont val="宋体"/>
        <family val="3"/>
        <charset val="134"/>
      </rPr>
      <t>单位</t>
    </r>
    <r>
      <rPr>
        <sz val="12"/>
        <rFont val="Verdana"/>
        <family val="2"/>
      </rPr>
      <t>:</t>
    </r>
    <r>
      <rPr>
        <sz val="12"/>
        <rFont val="宋体"/>
        <family val="3"/>
        <charset val="134"/>
      </rPr>
      <t>万元</t>
    </r>
  </si>
  <si>
    <t>备注</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</si>
  <si>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</si>
  <si>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</si>
  <si>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</si>
  <si>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</si>
  <si>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</si>
  <si>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</si>
  <si>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</si>
  <si>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</si>
  <si>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</si>
  <si>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</si>
  <si>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</si>
  <si>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</si>
  <si>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</si>
  <si>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</si>
  <si>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</si>
  <si>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十六、援助其他地区支出</t>
  </si>
  <si>
    <t>十七、自然资源海洋气象等支出</t>
  </si>
  <si>
    <t>十八、住房保障支出</t>
  </si>
  <si>
    <t>十九、粮油物资储备支出</t>
  </si>
  <si>
    <t>二十、灾害防治及应急管理支出</t>
  </si>
  <si>
    <t>二十一、债务付息支出</t>
  </si>
  <si>
    <t>二十二、债务发行费用支出</t>
  </si>
  <si>
    <t>二十三、其他支出</t>
  </si>
  <si>
    <t>支出合计</t>
  </si>
  <si>
    <r>
      <rPr>
        <b/>
        <sz val="20"/>
        <rFont val="Verdana"/>
        <family val="2"/>
      </rPr>
      <t>2024</t>
    </r>
    <r>
      <rPr>
        <b/>
        <sz val="20"/>
        <rFont val="宋体"/>
        <family val="3"/>
        <charset val="134"/>
      </rPr>
      <t>年一般公共预算补助情况表</t>
    </r>
  </si>
  <si>
    <t>表三</t>
  </si>
  <si>
    <t>项目</t>
  </si>
  <si>
    <t>金额</t>
  </si>
  <si>
    <t>一、返还性收入</t>
  </si>
  <si>
    <t>二、一般性转移支付收入</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</si>
  <si>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</si>
  <si>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</si>
  <si>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</si>
  <si>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</si>
  <si>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</si>
  <si>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</si>
  <si>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</si>
  <si>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</si>
  <si>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</si>
  <si>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</si>
  <si>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</si>
  <si>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</si>
  <si>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巩固脱贫攻坚成果衔接乡村振兴转移支付收入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</si>
  <si>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</si>
  <si>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</si>
  <si>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</si>
  <si>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</si>
  <si>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</si>
  <si>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</si>
  <si>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</si>
  <si>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</si>
  <si>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</si>
  <si>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</si>
  <si>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</si>
  <si>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</si>
  <si>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</si>
  <si>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资源勘探工业信息等共同财政事权转移支付收入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</si>
  <si>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</si>
  <si>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</si>
  <si>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</si>
  <si>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</si>
  <si>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</si>
  <si>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</si>
  <si>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</si>
  <si>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增值税留抵退税转移支付收入</t>
  </si>
  <si>
    <t>其他退税减税降费转移支付收入</t>
  </si>
  <si>
    <t>补充县区财力转移支付收入</t>
  </si>
  <si>
    <t>其他一般性转移支付收入</t>
  </si>
  <si>
    <t>三、专项转移支付收入</t>
  </si>
  <si>
    <t>一般公共服务</t>
  </si>
  <si>
    <t>国防</t>
  </si>
  <si>
    <t>公共安全</t>
  </si>
  <si>
    <t>教育</t>
  </si>
  <si>
    <t>科学技术</t>
  </si>
  <si>
    <t>文化旅游体育与传媒</t>
  </si>
  <si>
    <t>社会保障和就业</t>
  </si>
  <si>
    <t>卫生健康</t>
  </si>
  <si>
    <t>节能环保</t>
  </si>
  <si>
    <t>城乡社区</t>
  </si>
  <si>
    <t>农林水</t>
  </si>
  <si>
    <t>交通运输</t>
  </si>
  <si>
    <t>资源勘探工业信息等</t>
  </si>
  <si>
    <t>商业服务业等</t>
  </si>
  <si>
    <t>金融</t>
  </si>
  <si>
    <t>自然资源海洋气象等</t>
  </si>
  <si>
    <t>住房保障</t>
  </si>
  <si>
    <t>粮油物资储备</t>
  </si>
  <si>
    <t>灾害防治及应急管理</t>
  </si>
  <si>
    <t>补助合计</t>
  </si>
  <si>
    <r>
      <rPr>
        <b/>
        <sz val="20"/>
        <rFont val="Verdana"/>
        <family val="2"/>
      </rPr>
      <t>2024</t>
    </r>
    <r>
      <rPr>
        <b/>
        <sz val="20"/>
        <rFont val="宋体"/>
        <family val="3"/>
        <charset val="134"/>
      </rPr>
      <t>年一般债务限额和余额情况表</t>
    </r>
  </si>
  <si>
    <t>表四</t>
  </si>
  <si>
    <t>级次</t>
  </si>
  <si>
    <t>一般债务限额</t>
  </si>
  <si>
    <t>一般债务余额</t>
  </si>
  <si>
    <t>清涧县</t>
  </si>
  <si>
    <r>
      <rPr>
        <b/>
        <sz val="18"/>
        <rFont val="宋体"/>
        <family val="3"/>
        <charset val="134"/>
      </rPr>
      <t>202</t>
    </r>
    <r>
      <rPr>
        <b/>
        <sz val="18"/>
        <rFont val="宋体"/>
        <family val="3"/>
        <charset val="134"/>
      </rPr>
      <t>5</t>
    </r>
    <r>
      <rPr>
        <b/>
        <sz val="18"/>
        <rFont val="宋体"/>
        <family val="3"/>
        <charset val="134"/>
      </rPr>
      <t>年度清涧县一般公共预算税收返还和转移性收支预算表</t>
    </r>
  </si>
  <si>
    <t>表五</t>
  </si>
  <si>
    <t>决 算 数</t>
  </si>
  <si>
    <t>一般公共预算收入</t>
  </si>
  <si>
    <t>一般公共预算支出</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</si>
  <si>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</si>
  <si>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</si>
  <si>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</si>
  <si>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</si>
  <si>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</si>
  <si>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</si>
  <si>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</si>
  <si>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</si>
  <si>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</si>
  <si>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</si>
  <si>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</si>
  <si>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</si>
  <si>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</si>
  <si>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</si>
  <si>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</si>
  <si>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</si>
  <si>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</si>
  <si>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</si>
  <si>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</si>
  <si>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</si>
  <si>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</si>
  <si>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</si>
  <si>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</si>
  <si>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</si>
  <si>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</si>
  <si>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</si>
  <si>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</si>
  <si>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</si>
  <si>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</si>
  <si>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</si>
  <si>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</si>
  <si>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</si>
  <si>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</si>
  <si>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</si>
  <si>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</si>
  <si>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</si>
  <si>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</si>
  <si>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</si>
  <si>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</si>
  <si>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</si>
  <si>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</si>
  <si>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</si>
  <si>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</si>
  <si>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</si>
  <si>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</si>
  <si>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</si>
  <si>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</si>
  <si>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</si>
  <si>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</si>
  <si>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</si>
  <si>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</si>
  <si>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</si>
  <si>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</si>
  <si>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</si>
  <si>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</si>
  <si>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</si>
  <si>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</si>
  <si>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</si>
  <si>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</si>
  <si>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</si>
  <si>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</si>
  <si>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</si>
  <si>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</si>
  <si>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</si>
  <si>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</si>
  <si>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</si>
  <si>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</si>
  <si>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</si>
  <si>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</si>
  <si>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</si>
  <si>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</si>
  <si>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</si>
  <si>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</si>
  <si>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</si>
  <si>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</si>
  <si>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</si>
  <si>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</si>
  <si>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</si>
  <si>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</si>
  <si>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</si>
  <si>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</si>
  <si>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</si>
  <si>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</si>
  <si>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</si>
  <si>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</si>
  <si>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</si>
  <si>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</si>
  <si>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</si>
  <si>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</si>
  <si>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</si>
  <si>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</si>
  <si>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</si>
  <si>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</si>
  <si>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</si>
  <si>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</si>
  <si>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</si>
  <si>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</si>
  <si>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</si>
  <si>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</si>
  <si>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</si>
  <si>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</si>
  <si>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</si>
  <si>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</si>
  <si>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</si>
  <si>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</si>
  <si>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</si>
  <si>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</si>
  <si>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</si>
  <si>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</si>
  <si>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</si>
  <si>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</si>
  <si>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</si>
  <si>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</si>
  <si>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</si>
  <si>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</si>
  <si>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</si>
  <si>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</si>
  <si>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其他支出</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</si>
  <si>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</si>
  <si>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</si>
  <si>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</si>
  <si>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</si>
  <si>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</si>
  <si>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</si>
  <si>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</si>
  <si>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</si>
  <si>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</si>
  <si>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</si>
  <si>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</si>
  <si>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</si>
  <si>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</si>
  <si>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</si>
  <si>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</si>
  <si>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</si>
  <si>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</si>
  <si>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</si>
  <si>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</si>
  <si>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</si>
  <si>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</si>
  <si>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</si>
  <si>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</si>
  <si>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</si>
  <si>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</si>
  <si>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</si>
  <si>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</si>
  <si>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</si>
  <si>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</si>
  <si>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</si>
  <si>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</si>
  <si>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</si>
  <si>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</si>
  <si>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</si>
  <si>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</si>
  <si>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</si>
  <si>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</si>
  <si>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</si>
  <si>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</si>
  <si>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</si>
  <si>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</si>
  <si>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</si>
  <si>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</si>
  <si>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</si>
  <si>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</si>
  <si>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</si>
  <si>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</si>
  <si>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</si>
  <si>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</si>
  <si>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</si>
  <si>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</si>
  <si>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</si>
  <si>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</si>
  <si>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</si>
  <si>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</si>
  <si>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</si>
  <si>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</si>
  <si>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</si>
  <si>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</si>
  <si>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</si>
  <si>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</si>
  <si>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</si>
  <si>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</si>
  <si>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</si>
  <si>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</si>
  <si>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</si>
  <si>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</si>
  <si>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</si>
  <si>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</si>
  <si>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</si>
  <si>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</si>
  <si>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</si>
  <si>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</si>
  <si>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</si>
  <si>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</si>
  <si>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</si>
  <si>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</si>
  <si>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</si>
  <si>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</si>
  <si>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</si>
  <si>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</si>
  <si>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</si>
  <si>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</si>
  <si>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</si>
  <si>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</si>
  <si>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</si>
  <si>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</si>
  <si>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</si>
  <si>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r>
      <rPr>
        <b/>
        <sz val="20"/>
        <rFont val="Verdana"/>
        <family val="2"/>
      </rPr>
      <t>2025</t>
    </r>
    <r>
      <rPr>
        <b/>
        <sz val="20"/>
        <rFont val="宋体"/>
        <family val="3"/>
        <charset val="134"/>
      </rPr>
      <t>年一般公共预算收入预算表</t>
    </r>
  </si>
  <si>
    <t>表六</t>
  </si>
  <si>
    <t>项        目</t>
  </si>
  <si>
    <r>
      <rPr>
        <b/>
        <sz val="12"/>
        <color indexed="8"/>
        <rFont val="Verdana"/>
        <family val="2"/>
      </rPr>
      <t>2025</t>
    </r>
    <r>
      <rPr>
        <b/>
        <sz val="12"/>
        <color indexed="8"/>
        <rFont val="宋体"/>
        <family val="3"/>
        <charset val="134"/>
      </rPr>
      <t>年预算数</t>
    </r>
  </si>
  <si>
    <t>地方政府债务收入</t>
  </si>
  <si>
    <t>转移性收入</t>
  </si>
  <si>
    <t>返还性收入</t>
  </si>
  <si>
    <t>一般性转移支付收入</t>
  </si>
  <si>
    <t>专项转移支付收入</t>
  </si>
  <si>
    <t>体质上解收入</t>
  </si>
  <si>
    <t>专项上解收入</t>
  </si>
  <si>
    <t>调入资金</t>
  </si>
  <si>
    <t>从政府性基金预算调入一般公共预算</t>
  </si>
  <si>
    <t>从国有资本经营预算调入一般公共预算</t>
  </si>
  <si>
    <t>从其他资金调入一般公共预算</t>
  </si>
  <si>
    <t>收入总计</t>
  </si>
  <si>
    <r>
      <rPr>
        <b/>
        <sz val="20"/>
        <rFont val="Verdana"/>
        <family val="2"/>
      </rPr>
      <t>2025</t>
    </r>
    <r>
      <rPr>
        <b/>
        <sz val="20"/>
        <rFont val="宋体"/>
        <family val="3"/>
        <charset val="134"/>
      </rPr>
      <t>年一般公共预算支出预算总表</t>
    </r>
  </si>
  <si>
    <t>表七</t>
  </si>
  <si>
    <t>县级支出</t>
  </si>
  <si>
    <t>十六、自然资源海洋气象等支出</t>
  </si>
  <si>
    <t>十七、住房保障支出</t>
  </si>
  <si>
    <t>十八、粮油物资储备支出</t>
  </si>
  <si>
    <t>十九、灾害防治及应急管理支出</t>
  </si>
  <si>
    <t>二十、预备费</t>
  </si>
  <si>
    <t>二十一、其他支出</t>
  </si>
  <si>
    <t>二十二、债务付息支出</t>
  </si>
  <si>
    <t>二十三、债务发行费用支出</t>
  </si>
  <si>
    <t>地方政府一般债券还本支出</t>
  </si>
  <si>
    <t>转移性支出</t>
  </si>
  <si>
    <t>返还性支出</t>
  </si>
  <si>
    <t>一般性转移支付</t>
  </si>
  <si>
    <t>专项转移支付</t>
  </si>
  <si>
    <t>上解支出</t>
  </si>
  <si>
    <t>支出总计</t>
  </si>
  <si>
    <r>
      <rPr>
        <b/>
        <sz val="20"/>
        <rFont val="Verdana"/>
        <family val="2"/>
      </rPr>
      <t>2025</t>
    </r>
    <r>
      <rPr>
        <b/>
        <sz val="20"/>
        <rFont val="宋体"/>
        <family val="3"/>
        <charset val="134"/>
      </rPr>
      <t>年一般公共预算补助情况表</t>
    </r>
  </si>
  <si>
    <t>表八</t>
  </si>
  <si>
    <t>预算数</t>
  </si>
  <si>
    <r>
      <rPr>
        <b/>
        <sz val="20"/>
        <rFont val="Verdana"/>
        <family val="2"/>
      </rPr>
      <t>2025</t>
    </r>
    <r>
      <rPr>
        <b/>
        <sz val="20"/>
        <rFont val="宋体"/>
        <family val="3"/>
        <charset val="134"/>
      </rPr>
      <t>年一般公共预算支出预算表</t>
    </r>
  </si>
  <si>
    <t>表九</t>
  </si>
  <si>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</si>
  <si>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</si>
  <si>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</si>
  <si>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</si>
  <si>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</si>
  <si>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</si>
  <si>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</si>
  <si>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</si>
  <si>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</si>
  <si>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</si>
  <si>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</si>
  <si>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</si>
  <si>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</si>
  <si>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</si>
  <si>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</si>
  <si>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</si>
  <si>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</si>
  <si>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r>
      <rPr>
        <b/>
        <sz val="12"/>
        <rFont val="宋体"/>
        <family val="3"/>
        <charset val="134"/>
      </rPr>
      <t>政府办公厅</t>
    </r>
    <r>
      <rPr>
        <b/>
        <sz val="12"/>
        <rFont val="Verdana"/>
        <family val="2"/>
      </rPr>
      <t>(</t>
    </r>
    <r>
      <rPr>
        <b/>
        <sz val="12"/>
        <rFont val="宋体"/>
        <family val="3"/>
        <charset val="134"/>
      </rPr>
      <t>室</t>
    </r>
    <r>
      <rPr>
        <b/>
        <sz val="12"/>
        <rFont val="Verdana"/>
        <family val="2"/>
      </rPr>
      <t>)</t>
    </r>
    <r>
      <rPr>
        <b/>
        <sz val="12"/>
        <rFont val="宋体"/>
        <family val="3"/>
        <charset val="134"/>
      </rPr>
      <t>及相关机构事务</t>
    </r>
  </si>
  <si>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</si>
  <si>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</si>
  <si>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</si>
  <si>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</si>
  <si>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</si>
  <si>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</si>
  <si>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</si>
  <si>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</si>
  <si>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</si>
  <si>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</si>
  <si>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</si>
  <si>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</si>
  <si>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</si>
  <si>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</si>
  <si>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</si>
  <si>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</si>
  <si>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</si>
  <si>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</si>
  <si>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</si>
  <si>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</si>
  <si>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</si>
  <si>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</si>
  <si>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</si>
  <si>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</si>
  <si>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</si>
  <si>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</si>
  <si>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</si>
  <si>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</si>
  <si>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</si>
  <si>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</si>
  <si>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</si>
  <si>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</si>
  <si>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</si>
  <si>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</si>
  <si>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</si>
  <si>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</si>
  <si>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</si>
  <si>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</si>
  <si>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</si>
  <si>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</si>
  <si>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</si>
  <si>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</si>
  <si>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</si>
  <si>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</si>
  <si>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</si>
  <si>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</si>
  <si>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</si>
  <si>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</si>
  <si>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对外贸易管理</t>
  </si>
  <si>
    <t>国际经济合作</t>
  </si>
  <si>
    <t>外资管理</t>
  </si>
  <si>
    <t>国内贸易管理</t>
  </si>
  <si>
    <t>招商引资</t>
  </si>
  <si>
    <t>其他商贸事务支出</t>
  </si>
  <si>
    <t>知识产权事务</t>
  </si>
  <si>
    <t>专利审批</t>
  </si>
  <si>
    <t>知识产权战略和规划</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</si>
  <si>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</si>
  <si>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</si>
  <si>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</si>
  <si>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</si>
  <si>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</si>
  <si>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</si>
  <si>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</si>
  <si>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</si>
  <si>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</si>
  <si>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</si>
  <si>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</si>
  <si>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</si>
  <si>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</si>
  <si>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</si>
  <si>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</si>
  <si>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</si>
  <si>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</si>
  <si>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</si>
  <si>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</si>
  <si>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</si>
  <si>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r>
      <rPr>
        <b/>
        <sz val="12"/>
        <rFont val="宋体"/>
        <family val="3"/>
        <charset val="134"/>
      </rPr>
      <t>党委办公厅</t>
    </r>
    <r>
      <rPr>
        <b/>
        <sz val="12"/>
        <rFont val="Verdana"/>
        <family val="2"/>
      </rPr>
      <t>(</t>
    </r>
    <r>
      <rPr>
        <b/>
        <sz val="12"/>
        <rFont val="宋体"/>
        <family val="3"/>
        <charset val="134"/>
      </rPr>
      <t>室</t>
    </r>
    <r>
      <rPr>
        <b/>
        <sz val="12"/>
        <rFont val="Verdana"/>
        <family val="2"/>
      </rPr>
      <t>)</t>
    </r>
    <r>
      <rPr>
        <b/>
        <sz val="12"/>
        <rFont val="宋体"/>
        <family val="3"/>
        <charset val="134"/>
      </rPr>
      <t>及相关机构事务</t>
    </r>
  </si>
  <si>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</si>
  <si>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</si>
  <si>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</si>
  <si>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</si>
  <si>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</si>
  <si>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</si>
  <si>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</si>
  <si>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</si>
  <si>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</si>
  <si>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</si>
  <si>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</si>
  <si>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</si>
  <si>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</si>
  <si>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</si>
  <si>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</si>
  <si>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</si>
  <si>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</si>
  <si>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</si>
  <si>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</si>
  <si>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</si>
  <si>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</si>
  <si>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</si>
  <si>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</si>
  <si>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</si>
  <si>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</si>
  <si>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</si>
  <si>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</si>
  <si>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</si>
  <si>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社会工作事务</t>
  </si>
  <si>
    <t>其他社会工作事务支出</t>
  </si>
  <si>
    <r>
      <rPr>
        <sz val="12"/>
        <rFont val="Verdana"/>
        <family val="2"/>
      </rPr>
      <t xml:space="preserve"> </t>
    </r>
    <r>
      <rPr>
        <sz val="12"/>
        <rFont val="宋体"/>
        <family val="3"/>
        <charset val="134"/>
      </rPr>
      <t>行政运行</t>
    </r>
  </si>
  <si>
    <r>
      <rPr>
        <sz val="12"/>
        <rFont val="Verdana"/>
        <family val="2"/>
      </rPr>
      <t xml:space="preserve"> </t>
    </r>
    <r>
      <rPr>
        <sz val="12"/>
        <rFont val="宋体"/>
        <family val="3"/>
        <charset val="134"/>
      </rPr>
      <t>机关服务</t>
    </r>
  </si>
  <si>
    <t>信访业务</t>
  </si>
  <si>
    <t>其他信访事务支出</t>
  </si>
  <si>
    <t>其他一般公共服务支出</t>
  </si>
  <si>
    <t>国家赔偿费用支出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</si>
  <si>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</si>
  <si>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</si>
  <si>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</si>
  <si>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</si>
  <si>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</si>
  <si>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</si>
  <si>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</si>
  <si>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</si>
  <si>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</si>
  <si>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</si>
  <si>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</si>
  <si>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</si>
  <si>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</si>
  <si>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</si>
  <si>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</si>
  <si>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</si>
  <si>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</si>
  <si>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</si>
  <si>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</si>
  <si>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</si>
  <si>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</si>
  <si>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</si>
  <si>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</si>
  <si>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</si>
  <si>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</si>
  <si>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</si>
  <si>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</si>
  <si>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</si>
  <si>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</si>
  <si>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</si>
  <si>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</si>
  <si>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</si>
  <si>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</si>
  <si>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</si>
  <si>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</si>
  <si>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</si>
  <si>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</si>
  <si>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</si>
  <si>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</si>
  <si>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</si>
  <si>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</si>
  <si>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</si>
  <si>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</si>
  <si>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</si>
  <si>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</si>
  <si>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</si>
  <si>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</si>
  <si>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</si>
  <si>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</si>
  <si>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</si>
  <si>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</si>
  <si>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</si>
  <si>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</si>
  <si>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</si>
  <si>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</si>
  <si>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</si>
  <si>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</si>
  <si>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</si>
  <si>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</si>
  <si>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</si>
  <si>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</si>
  <si>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</si>
  <si>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</si>
  <si>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</si>
  <si>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</si>
  <si>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</si>
  <si>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</si>
  <si>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</si>
  <si>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</si>
  <si>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</si>
  <si>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</si>
  <si>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</si>
  <si>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</si>
  <si>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</si>
  <si>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</si>
  <si>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</si>
  <si>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</si>
  <si>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</si>
  <si>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</si>
  <si>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</si>
  <si>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</si>
  <si>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</si>
  <si>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</si>
  <si>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</si>
  <si>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</si>
  <si>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</si>
  <si>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</si>
  <si>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</si>
  <si>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</si>
  <si>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</si>
  <si>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</si>
  <si>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</si>
  <si>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</si>
  <si>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</si>
  <si>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</si>
  <si>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</si>
  <si>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</si>
  <si>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</si>
  <si>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</si>
  <si>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</si>
  <si>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</si>
  <si>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</si>
  <si>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</si>
  <si>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</si>
  <si>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</si>
  <si>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</si>
  <si>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</si>
  <si>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</si>
  <si>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</si>
  <si>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</si>
  <si>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</si>
  <si>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</si>
  <si>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</si>
  <si>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</si>
  <si>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</si>
  <si>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</si>
  <si>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</si>
  <si>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</si>
  <si>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</si>
  <si>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</si>
  <si>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</si>
  <si>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</si>
  <si>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</si>
  <si>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</si>
  <si>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</si>
  <si>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</si>
  <si>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</si>
  <si>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</si>
  <si>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</si>
  <si>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</si>
  <si>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</si>
  <si>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</si>
  <si>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</si>
  <si>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</si>
  <si>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</si>
  <si>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</si>
  <si>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</si>
  <si>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</si>
  <si>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</si>
  <si>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</si>
  <si>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</si>
  <si>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</si>
  <si>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</si>
  <si>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</si>
  <si>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</si>
  <si>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</si>
  <si>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</si>
  <si>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</si>
  <si>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</si>
  <si>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</si>
  <si>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</si>
  <si>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</si>
  <si>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</si>
  <si>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</si>
  <si>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</si>
  <si>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</si>
  <si>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</si>
  <si>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</si>
  <si>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</si>
  <si>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</si>
  <si>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</si>
  <si>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</si>
  <si>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</si>
  <si>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</si>
  <si>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</si>
  <si>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</si>
  <si>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</si>
  <si>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</si>
  <si>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</si>
  <si>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</si>
  <si>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</si>
  <si>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</si>
  <si>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</si>
  <si>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</si>
  <si>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</si>
  <si>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</si>
  <si>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</si>
  <si>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</si>
  <si>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</si>
  <si>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</si>
  <si>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</si>
  <si>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</si>
  <si>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</si>
  <si>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</si>
  <si>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</si>
  <si>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</si>
  <si>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</si>
  <si>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</si>
  <si>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</si>
  <si>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</si>
  <si>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</si>
  <si>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</si>
  <si>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</si>
  <si>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</si>
  <si>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</si>
  <si>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</si>
  <si>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</si>
  <si>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</si>
  <si>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</si>
  <si>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</si>
  <si>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</si>
  <si>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</si>
  <si>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</si>
  <si>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</si>
  <si>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</si>
  <si>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</si>
  <si>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</si>
  <si>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</si>
  <si>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</si>
  <si>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</si>
  <si>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</si>
  <si>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</si>
  <si>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</si>
  <si>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</si>
  <si>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老龄事务</t>
  </si>
  <si>
    <t>基层政权建设和社区治理</t>
  </si>
  <si>
    <t>其他民政管理事务支出</t>
  </si>
  <si>
    <t>补充全国社会保障基金</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</si>
  <si>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</si>
  <si>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</si>
  <si>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</si>
  <si>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</si>
  <si>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</si>
  <si>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</si>
  <si>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</si>
  <si>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</si>
  <si>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</si>
  <si>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</si>
  <si>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</si>
  <si>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</si>
  <si>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</si>
  <si>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</si>
  <si>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</si>
  <si>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</si>
  <si>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</si>
  <si>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</si>
  <si>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</si>
  <si>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</si>
  <si>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</si>
  <si>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</si>
  <si>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</si>
  <si>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</si>
  <si>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</si>
  <si>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</si>
  <si>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</si>
  <si>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</si>
  <si>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义务兵优待</t>
  </si>
  <si>
    <t>农村籍退役士兵老年生活补助</t>
  </si>
  <si>
    <t>光荣院</t>
  </si>
  <si>
    <t>褒扬纪念</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</si>
  <si>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</si>
  <si>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</si>
  <si>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</si>
  <si>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</si>
  <si>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</si>
  <si>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</si>
  <si>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</si>
  <si>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</si>
  <si>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</si>
  <si>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</si>
  <si>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</si>
  <si>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</si>
  <si>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</si>
  <si>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</si>
  <si>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</si>
  <si>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</si>
  <si>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</si>
  <si>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</si>
  <si>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</si>
  <si>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</si>
  <si>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</si>
  <si>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</si>
  <si>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</si>
  <si>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</si>
  <si>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</si>
  <si>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</si>
  <si>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</si>
  <si>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</si>
  <si>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</si>
  <si>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</si>
  <si>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</si>
  <si>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</si>
  <si>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</si>
  <si>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</si>
  <si>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</si>
  <si>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</si>
  <si>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</si>
  <si>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</si>
  <si>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</si>
  <si>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</si>
  <si>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</si>
  <si>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</si>
  <si>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</si>
  <si>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</si>
  <si>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</si>
  <si>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</si>
  <si>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</si>
  <si>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</si>
  <si>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</si>
  <si>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</si>
  <si>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</si>
  <si>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财政代缴城乡社会保险费支出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</si>
  <si>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</si>
  <si>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</si>
  <si>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</si>
  <si>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</si>
  <si>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</si>
  <si>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</si>
  <si>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</si>
  <si>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</si>
  <si>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</si>
  <si>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</si>
  <si>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</si>
  <si>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</si>
  <si>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</si>
  <si>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</si>
  <si>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</si>
  <si>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</si>
  <si>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</si>
  <si>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</si>
  <si>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</si>
  <si>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</si>
  <si>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</si>
  <si>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</si>
  <si>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</si>
  <si>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</si>
  <si>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</si>
  <si>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</si>
  <si>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</si>
  <si>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</si>
  <si>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</si>
  <si>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</si>
  <si>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</si>
  <si>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</si>
  <si>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</si>
  <si>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</si>
  <si>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</si>
  <si>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</si>
  <si>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</si>
  <si>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</si>
  <si>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</si>
  <si>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</si>
  <si>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</si>
  <si>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</si>
  <si>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</si>
  <si>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</si>
  <si>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</si>
  <si>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</si>
  <si>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</si>
  <si>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</si>
  <si>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</si>
  <si>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</si>
  <si>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</si>
  <si>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</si>
  <si>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</si>
  <si>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</si>
  <si>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</si>
  <si>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</si>
  <si>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</si>
  <si>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</si>
  <si>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</si>
  <si>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</si>
  <si>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中医药事务</t>
  </si>
  <si>
    <r>
      <rPr>
        <b/>
        <sz val="12"/>
        <rFont val="宋体"/>
        <family val="3"/>
        <charset val="134"/>
      </rPr>
      <t>中医</t>
    </r>
    <r>
      <rPr>
        <b/>
        <sz val="12"/>
        <rFont val="Verdana"/>
        <family val="2"/>
      </rPr>
      <t>(</t>
    </r>
    <r>
      <rPr>
        <b/>
        <sz val="12"/>
        <rFont val="宋体"/>
        <family val="3"/>
        <charset val="134"/>
      </rPr>
      <t>民族医</t>
    </r>
    <r>
      <rPr>
        <b/>
        <sz val="12"/>
        <rFont val="Verdana"/>
        <family val="2"/>
      </rPr>
      <t>)</t>
    </r>
    <r>
      <rPr>
        <b/>
        <sz val="12"/>
        <rFont val="宋体"/>
        <family val="3"/>
        <charset val="134"/>
      </rPr>
      <t>药专项</t>
    </r>
  </si>
  <si>
    <t>其他中医药支出</t>
  </si>
  <si>
    <t>疾病预防控制事务</t>
  </si>
  <si>
    <t>其他疾病预防控制事务支出</t>
  </si>
  <si>
    <t>其他卫生健康支出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</si>
  <si>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</si>
  <si>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</si>
  <si>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</si>
  <si>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</si>
  <si>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</si>
  <si>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</si>
  <si>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</si>
  <si>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</si>
  <si>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</si>
  <si>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</si>
  <si>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</si>
  <si>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</si>
  <si>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</si>
  <si>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</si>
  <si>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</si>
  <si>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</si>
  <si>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</si>
  <si>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</si>
  <si>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</si>
  <si>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</si>
  <si>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</si>
  <si>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</si>
  <si>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</si>
  <si>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</si>
  <si>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</si>
  <si>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</si>
  <si>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</si>
  <si>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森林保护修复</t>
  </si>
  <si>
    <t>森林管护</t>
  </si>
  <si>
    <t>社会保险补助</t>
  </si>
  <si>
    <t>政策性社会性支出补助</t>
  </si>
  <si>
    <t>天然林保护工程建设</t>
  </si>
  <si>
    <t>停伐补助</t>
  </si>
  <si>
    <t>其他森林保护修复支出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</si>
  <si>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</si>
  <si>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</si>
  <si>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</si>
  <si>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</si>
  <si>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</si>
  <si>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</si>
  <si>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</si>
  <si>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</si>
  <si>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</si>
  <si>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</si>
  <si>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</si>
  <si>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</si>
  <si>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</si>
  <si>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</si>
  <si>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清洁能源</t>
  </si>
  <si>
    <t>可再生能源</t>
  </si>
  <si>
    <t>其他清洁能源支出</t>
  </si>
  <si>
    <t>循环经济</t>
  </si>
  <si>
    <t>能源管理事务</t>
  </si>
  <si>
    <t>能源科技装备</t>
  </si>
  <si>
    <t>能源行业管理</t>
  </si>
  <si>
    <t>能源管理</t>
  </si>
  <si>
    <t>农村电网建设</t>
  </si>
  <si>
    <t>其他能源管理事务支出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</si>
  <si>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</si>
  <si>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</si>
  <si>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</si>
  <si>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</si>
  <si>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</si>
  <si>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</si>
  <si>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</si>
  <si>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</si>
  <si>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</si>
  <si>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</si>
  <si>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</si>
  <si>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</si>
  <si>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</si>
  <si>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</si>
  <si>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</si>
  <si>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</si>
  <si>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</si>
  <si>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</si>
  <si>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</si>
  <si>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</si>
  <si>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</si>
  <si>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</si>
  <si>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</si>
  <si>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</si>
  <si>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</si>
  <si>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</si>
  <si>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</si>
  <si>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</si>
  <si>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</si>
  <si>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</si>
  <si>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</si>
  <si>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</si>
  <si>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农业生态资源保护</t>
  </si>
  <si>
    <t>乡村道路建设</t>
  </si>
  <si>
    <t>渔业发展</t>
  </si>
  <si>
    <t>对高校毕业生到基层任职补助</t>
  </si>
  <si>
    <t>耕地建设与利用</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</si>
  <si>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</si>
  <si>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</si>
  <si>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</si>
  <si>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</si>
  <si>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</si>
  <si>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</si>
  <si>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</si>
  <si>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</si>
  <si>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</si>
  <si>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</si>
  <si>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</si>
  <si>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对外合作与交流</t>
  </si>
  <si>
    <t>产业化管理</t>
  </si>
  <si>
    <t>信息管理</t>
  </si>
  <si>
    <t>林区公共支出</t>
  </si>
  <si>
    <t>贷款贴息</t>
  </si>
  <si>
    <t>林业草原防灾减灾</t>
  </si>
  <si>
    <t>草原管理</t>
  </si>
  <si>
    <t>退耕还林还草</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</si>
  <si>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</si>
  <si>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</si>
  <si>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</si>
  <si>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</si>
  <si>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</si>
  <si>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</si>
  <si>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</si>
  <si>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</si>
  <si>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</si>
  <si>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</si>
  <si>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</si>
  <si>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</si>
  <si>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</si>
  <si>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</si>
  <si>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</si>
  <si>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</si>
  <si>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</si>
  <si>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</si>
  <si>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</si>
  <si>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</si>
  <si>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</si>
  <si>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</si>
  <si>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南水北调工程建设</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</si>
  <si>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</si>
  <si>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</si>
  <si>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</si>
  <si>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</si>
  <si>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</si>
  <si>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</si>
  <si>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</si>
  <si>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</si>
  <si>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</si>
  <si>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</si>
  <si>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</si>
  <si>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</si>
  <si>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</si>
  <si>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</si>
  <si>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</si>
  <si>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</si>
  <si>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</si>
  <si>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</si>
  <si>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</si>
  <si>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</si>
  <si>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</si>
  <si>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</si>
  <si>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</si>
  <si>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</si>
  <si>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</si>
  <si>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</si>
  <si>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</si>
  <si>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</si>
  <si>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</si>
  <si>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</si>
  <si>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</si>
  <si>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</si>
  <si>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</si>
  <si>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</si>
  <si>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</si>
  <si>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</si>
  <si>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</si>
  <si>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</si>
  <si>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</si>
  <si>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</si>
  <si>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</si>
  <si>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</si>
  <si>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</si>
  <si>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</si>
  <si>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</si>
  <si>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</si>
  <si>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</si>
  <si>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</si>
  <si>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</si>
  <si>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</si>
  <si>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</si>
  <si>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</si>
  <si>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</si>
  <si>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</si>
  <si>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</si>
  <si>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</si>
  <si>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</si>
  <si>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</si>
  <si>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</si>
  <si>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</si>
  <si>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邮政业支出</t>
  </si>
  <si>
    <t>邮政普遍服务与特殊服务</t>
  </si>
  <si>
    <t>其他邮政业支出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</si>
  <si>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</si>
  <si>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</si>
  <si>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</si>
  <si>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</si>
  <si>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</si>
  <si>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</si>
  <si>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</si>
  <si>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</si>
  <si>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</si>
  <si>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</si>
  <si>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</si>
  <si>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</si>
  <si>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</si>
  <si>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</si>
  <si>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</si>
  <si>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</si>
  <si>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</si>
  <si>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</si>
  <si>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</si>
  <si>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</si>
  <si>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</si>
  <si>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</si>
  <si>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</si>
  <si>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</si>
  <si>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</si>
  <si>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</si>
  <si>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</si>
  <si>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</si>
  <si>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</si>
  <si>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</si>
  <si>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</si>
  <si>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</si>
  <si>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</si>
  <si>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</si>
  <si>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</si>
  <si>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</si>
  <si>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</si>
  <si>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</si>
  <si>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</si>
  <si>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</si>
  <si>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其他资源勘探工业信息等支出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</si>
  <si>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</si>
  <si>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</si>
  <si>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</si>
  <si>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</si>
  <si>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</si>
  <si>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</si>
  <si>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</si>
  <si>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</si>
  <si>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</si>
  <si>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</si>
  <si>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</si>
  <si>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</si>
  <si>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</si>
  <si>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</si>
  <si>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</si>
  <si>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</si>
  <si>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</si>
  <si>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</si>
  <si>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</si>
  <si>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</si>
  <si>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</si>
  <si>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</si>
  <si>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</si>
  <si>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</si>
  <si>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</si>
  <si>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</si>
  <si>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</si>
  <si>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</si>
  <si>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</si>
  <si>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</si>
  <si>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</si>
  <si>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</si>
  <si>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</si>
  <si>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</si>
  <si>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</si>
  <si>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</si>
  <si>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其他金融调控支出</t>
  </si>
  <si>
    <t>其他金融支出</t>
  </si>
  <si>
    <t>重点企业贷款贴息</t>
  </si>
  <si>
    <t>援助其他地区支出</t>
  </si>
  <si>
    <t>其他支出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</si>
  <si>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</si>
  <si>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</si>
  <si>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</si>
  <si>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</si>
  <si>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</si>
  <si>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</si>
  <si>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</si>
  <si>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</si>
  <si>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</si>
  <si>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</si>
  <si>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</si>
  <si>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</si>
  <si>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</si>
  <si>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</si>
  <si>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</si>
  <si>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</si>
  <si>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</si>
  <si>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</si>
  <si>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</si>
  <si>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</si>
  <si>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</si>
  <si>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</si>
  <si>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</si>
  <si>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</si>
  <si>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</si>
  <si>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</si>
  <si>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</si>
  <si>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</si>
  <si>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</si>
  <si>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</si>
  <si>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</si>
  <si>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</si>
  <si>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</si>
  <si>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</si>
  <si>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</si>
  <si>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</si>
  <si>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</si>
  <si>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</si>
  <si>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</si>
  <si>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</si>
  <si>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</si>
  <si>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</si>
  <si>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</si>
  <si>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</si>
  <si>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</si>
  <si>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</si>
  <si>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保障性租赁住房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</si>
  <si>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</si>
  <si>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</si>
  <si>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</si>
  <si>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</si>
  <si>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</si>
  <si>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</si>
  <si>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</si>
  <si>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</si>
  <si>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</si>
  <si>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</si>
  <si>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财务和审计支出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</si>
  <si>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</si>
  <si>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</si>
  <si>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</si>
  <si>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</si>
  <si>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</si>
  <si>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</si>
  <si>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</si>
  <si>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</si>
  <si>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</si>
  <si>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</si>
  <si>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物资保管保养</t>
  </si>
  <si>
    <t>其他粮油事务支出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</si>
  <si>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</si>
  <si>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</si>
  <si>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</si>
  <si>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</si>
  <si>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</si>
  <si>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</si>
  <si>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</si>
  <si>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</si>
  <si>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</si>
  <si>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</si>
  <si>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</si>
  <si>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</si>
  <si>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</si>
  <si>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</si>
  <si>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</si>
  <si>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</si>
  <si>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</si>
  <si>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</si>
  <si>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</si>
  <si>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</si>
  <si>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</si>
  <si>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</si>
  <si>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</si>
  <si>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</si>
  <si>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</si>
  <si>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</si>
  <si>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</si>
  <si>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</si>
  <si>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</si>
  <si>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</si>
  <si>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</si>
  <si>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</si>
  <si>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</si>
  <si>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</si>
  <si>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</si>
  <si>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</si>
  <si>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</si>
  <si>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</si>
  <si>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</si>
  <si>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</si>
  <si>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</si>
  <si>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</si>
  <si>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</si>
  <si>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</si>
  <si>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</si>
  <si>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</si>
  <si>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</si>
  <si>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</si>
  <si>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</si>
  <si>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</si>
  <si>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</si>
  <si>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</si>
  <si>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</si>
  <si>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</si>
  <si>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</si>
  <si>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</si>
  <si>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</si>
  <si>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</si>
  <si>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年初预留</t>
  </si>
  <si>
    <t>中央政府国内债务付息支出</t>
  </si>
  <si>
    <t>中央政府国外债务付息支出</t>
  </si>
  <si>
    <t>中央政府境外发行主权债券付息支出</t>
  </si>
  <si>
    <t>中央政府向外国政府借款付息支出</t>
  </si>
  <si>
    <t>中央政府向国际金融组织借款付息支出</t>
  </si>
  <si>
    <t>中央政府其他国外借款付息支出</t>
  </si>
  <si>
    <t>地方政府一般债务付息支出</t>
  </si>
  <si>
    <t>地方政府一般债券付息支出</t>
  </si>
  <si>
    <t>地方政府向外国政府借款付息支出</t>
  </si>
  <si>
    <t>地方政府向国际组织借款付息支出</t>
  </si>
  <si>
    <t>地方政府其他一般债务付息支出</t>
  </si>
  <si>
    <t>中央政府国内债务发行费用支出</t>
  </si>
  <si>
    <t>中央政府国外债务发行费用支出</t>
  </si>
  <si>
    <t>地方政府一般债务发行费用支出</t>
  </si>
  <si>
    <r>
      <rPr>
        <b/>
        <sz val="20"/>
        <rFont val="Verdana"/>
        <family val="2"/>
      </rPr>
      <t>2025</t>
    </r>
    <r>
      <rPr>
        <b/>
        <sz val="20"/>
        <rFont val="宋体"/>
        <family val="3"/>
        <charset val="134"/>
      </rPr>
      <t>年一般公共预算支出经济分类预算表</t>
    </r>
  </si>
  <si>
    <t>表十</t>
  </si>
  <si>
    <t>合计</t>
  </si>
  <si>
    <t>机关工资福利支出</t>
  </si>
  <si>
    <t>机关商品和服务支出</t>
  </si>
  <si>
    <t>机关资本性支出（一）</t>
  </si>
  <si>
    <t>机关资本性支出（二）</t>
  </si>
  <si>
    <t>对事业单位经常性补助</t>
  </si>
  <si>
    <t>对事业单位资本性支出</t>
  </si>
  <si>
    <t>其他对企业补助</t>
  </si>
  <si>
    <t>对企业资本性支出</t>
  </si>
  <si>
    <t>对个人和家庭补助支出</t>
  </si>
  <si>
    <t>对社会保障基金补助</t>
  </si>
  <si>
    <t>预备费及预留</t>
  </si>
  <si>
    <t>债务付息支出</t>
  </si>
  <si>
    <t>债务发行费用支出</t>
  </si>
  <si>
    <t>小计</t>
  </si>
  <si>
    <t>工资奖金津补贴</t>
  </si>
  <si>
    <t>社会保障缴费</t>
  </si>
  <si>
    <t>其他工资福利支出</t>
  </si>
  <si>
    <t>办公经费</t>
  </si>
  <si>
    <t>专用材料购置费</t>
  </si>
  <si>
    <t>委托业务费</t>
  </si>
  <si>
    <t>公务接待费</t>
  </si>
  <si>
    <t>公务用车运行维护费</t>
  </si>
  <si>
    <t>维修（护）费</t>
  </si>
  <si>
    <t>其他商品和服务支出</t>
  </si>
  <si>
    <t>基础设施建设</t>
  </si>
  <si>
    <t>公务用车购置</t>
  </si>
  <si>
    <t>设备购置</t>
  </si>
  <si>
    <t>大型修缮</t>
  </si>
  <si>
    <t>其他资本性支出</t>
  </si>
  <si>
    <t>土地征迁补偿和安置支出</t>
  </si>
  <si>
    <t>工资福利支出</t>
  </si>
  <si>
    <t>商品和服务支出</t>
  </si>
  <si>
    <t>社会福利和救助</t>
  </si>
  <si>
    <t>助学金</t>
  </si>
  <si>
    <r>
      <rPr>
        <b/>
        <sz val="12"/>
        <color indexed="8"/>
        <rFont val="宋体"/>
        <family val="3"/>
        <charset val="134"/>
      </rPr>
      <t>其他对</t>
    </r>
    <r>
      <rPr>
        <b/>
        <sz val="12"/>
        <color indexed="8"/>
        <rFont val="Verdana"/>
        <family val="2"/>
      </rPr>
      <t xml:space="preserve">
</t>
    </r>
    <r>
      <rPr>
        <b/>
        <sz val="12"/>
        <color indexed="8"/>
        <rFont val="宋体"/>
        <family val="3"/>
        <charset val="134"/>
      </rPr>
      <t>个人和家庭的补助</t>
    </r>
  </si>
  <si>
    <t>离退休费</t>
  </si>
  <si>
    <t>个人农业生产补贴</t>
  </si>
  <si>
    <r>
      <rPr>
        <b/>
        <sz val="20"/>
        <rFont val="Verdana"/>
        <family val="2"/>
      </rPr>
      <t>2025</t>
    </r>
    <r>
      <rPr>
        <b/>
        <sz val="20"/>
        <rFont val="宋体"/>
        <family val="3"/>
        <charset val="134"/>
      </rPr>
      <t>年一般公共预算基本支出经济分类预算表</t>
    </r>
  </si>
  <si>
    <t>表十一</t>
  </si>
  <si>
    <r>
      <rPr>
        <b/>
        <sz val="20"/>
        <rFont val="Verdana"/>
        <family val="2"/>
      </rPr>
      <t>2025</t>
    </r>
    <r>
      <rPr>
        <b/>
        <sz val="20"/>
        <rFont val="宋体"/>
        <family val="3"/>
        <charset val="134"/>
      </rPr>
      <t>年专项转移支付预算表</t>
    </r>
  </si>
  <si>
    <t>表十二</t>
  </si>
  <si>
    <r>
      <rPr>
        <b/>
        <sz val="20"/>
        <rFont val="Verdana"/>
        <family val="2"/>
      </rPr>
      <t>2025</t>
    </r>
    <r>
      <rPr>
        <b/>
        <sz val="20"/>
        <rFont val="宋体"/>
        <family val="3"/>
        <charset val="134"/>
      </rPr>
      <t>年新增一般债券安排方案表</t>
    </r>
  </si>
  <si>
    <t>表十三</t>
  </si>
  <si>
    <t>项      目</t>
  </si>
  <si>
    <t>新增一般债券</t>
  </si>
  <si>
    <t>清涧县陕北道情保护传承基地大剧院工程</t>
  </si>
  <si>
    <t>清涧县看守所污水管网延伸工程（G242东过境线至雒家硷）</t>
  </si>
  <si>
    <t>清涧县引黄供水进场道路建设工程</t>
  </si>
  <si>
    <t>清涧县工业园区科技路道路建设项目</t>
  </si>
  <si>
    <t>榆林市清涧县34兆瓦千村光伏行动项目</t>
  </si>
  <si>
    <t>合   计</t>
  </si>
  <si>
    <r>
      <rPr>
        <b/>
        <sz val="20"/>
        <rFont val="Verdana"/>
        <family val="2"/>
      </rPr>
      <t>2024</t>
    </r>
    <r>
      <rPr>
        <b/>
        <sz val="20"/>
        <rFont val="宋体"/>
        <family val="3"/>
        <charset val="134"/>
      </rPr>
      <t>年政府性基金预算收入执行情况表</t>
    </r>
  </si>
  <si>
    <t>表十四</t>
  </si>
  <si>
    <t>项     目</t>
  </si>
  <si>
    <t>农网还贷资金收入</t>
  </si>
  <si>
    <t>铁路建设基金收入</t>
  </si>
  <si>
    <t>民航发展基金收入</t>
  </si>
  <si>
    <t>海南省高等级公路车辆通行附加费收入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</si>
  <si>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</si>
  <si>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</si>
  <si>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</si>
  <si>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</si>
  <si>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</si>
  <si>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</si>
  <si>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</si>
  <si>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</si>
  <si>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</si>
  <si>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</si>
  <si>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</si>
  <si>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</si>
  <si>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</si>
  <si>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</si>
  <si>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</si>
  <si>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</si>
  <si>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</si>
  <si>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</si>
  <si>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</si>
  <si>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</si>
  <si>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</si>
  <si>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抗疫特别国债财务基金收入</t>
  </si>
  <si>
    <t>其他政府性基金收入</t>
  </si>
  <si>
    <r>
      <rPr>
        <b/>
        <sz val="20"/>
        <rFont val="Verdana"/>
        <family val="2"/>
      </rPr>
      <t>2024</t>
    </r>
    <r>
      <rPr>
        <b/>
        <sz val="20"/>
        <rFont val="宋体"/>
        <family val="3"/>
        <charset val="134"/>
      </rPr>
      <t>年政府性基金预算支出执行情况表</t>
    </r>
  </si>
  <si>
    <t>表十五</t>
  </si>
  <si>
    <t>一、科学技术支出</t>
  </si>
  <si>
    <t>核电站乏燃料处理处置基金支出</t>
  </si>
  <si>
    <t>二、文化旅游体育与传媒支出</t>
  </si>
  <si>
    <t>国家电影事业发展专项资金安排的支出</t>
  </si>
  <si>
    <t>旅游发展基金支出</t>
  </si>
  <si>
    <t>国家电影事业发展专项资金对应专项债务收入安排的支出</t>
  </si>
  <si>
    <t>三、社会保障和就业支出</t>
  </si>
  <si>
    <t>大中型水库移民后期扶持基金支出</t>
  </si>
  <si>
    <t>小型水库移民扶助基金安排的支出</t>
  </si>
  <si>
    <t>小型水库移民扶助基金对应专项债务收入安排的支出</t>
  </si>
  <si>
    <t>四、节能环保支出</t>
  </si>
  <si>
    <t>可再生能源电价附加收入安排的支出</t>
  </si>
  <si>
    <t>废弃电器电子产品处理基金支出</t>
  </si>
  <si>
    <t>五、城乡社区支出</t>
  </si>
  <si>
    <t>国有土地使用权出让收入安排的支出</t>
  </si>
  <si>
    <t>国有土地收益基金安排的支出</t>
  </si>
  <si>
    <t>农业土地开发资金安排的支出</t>
  </si>
  <si>
    <t>城市基础设施配套费安排的支出</t>
  </si>
  <si>
    <t>污水处理费安排的支出</t>
  </si>
  <si>
    <t>土地储备专项债券收入安排的支出</t>
  </si>
  <si>
    <t>棚户区改造专项债券收入安排的支出</t>
  </si>
  <si>
    <t>城市基础设施配套费对应专项债务收入安排的支出</t>
  </si>
  <si>
    <t>污水处理费对应专项债务收入安排的支出</t>
  </si>
  <si>
    <t>国有土地使用权出让收入对应专项债务收入安排的支出</t>
  </si>
  <si>
    <t>六、农林水支出</t>
  </si>
  <si>
    <t>大中型水库库区基金安排的支出</t>
  </si>
  <si>
    <t>三峡水库库区基金支出</t>
  </si>
  <si>
    <t>国家重大水利工程建设基金安排的支出</t>
  </si>
  <si>
    <t>大中型水库库区基金对应专项债务收入安排的支出</t>
  </si>
  <si>
    <t>国家重大水利工程建设基金对应专项债务收入安排的支出</t>
  </si>
  <si>
    <t>七、交通运输支出</t>
  </si>
  <si>
    <t>海南省高等级公路车辆通行附加费安排的支出</t>
  </si>
  <si>
    <t>车辆通行费安排的支出</t>
  </si>
  <si>
    <t>铁路建设基金支出</t>
  </si>
  <si>
    <t>船舶油污损害赔偿基金支出</t>
  </si>
  <si>
    <t>民航发展基金支出</t>
  </si>
  <si>
    <t>海南省高等级公路车辆通行附加费对应专项债务收入安排的支出</t>
  </si>
  <si>
    <t>政府收费公路专项债券收入安排的支出</t>
  </si>
  <si>
    <t>车辆通行费对应专项债务收入安排的支出</t>
  </si>
  <si>
    <t>八、资源勘探工业信息等支出</t>
  </si>
  <si>
    <t>农网还贷资金支出</t>
  </si>
  <si>
    <t>九、金融支出</t>
  </si>
  <si>
    <t>十、其他支出</t>
  </si>
  <si>
    <t>其他政府性基金及对应专项债务收入安排的支出</t>
  </si>
  <si>
    <t>彩票发行销售机构业务费安排的支出</t>
  </si>
  <si>
    <t>抗疫特别国债财务基金支出</t>
  </si>
  <si>
    <t>彩票公益金安排的支出</t>
  </si>
  <si>
    <t>十一、债务付息支出</t>
  </si>
  <si>
    <t>地方政府专项债务付息支出</t>
  </si>
  <si>
    <t>十二、债务发行费用支出</t>
  </si>
  <si>
    <t>地方政府专项债务发行费用支出</t>
  </si>
  <si>
    <t>十三、抗疫特别国债安排的支出</t>
  </si>
  <si>
    <t>抗疫相关支出</t>
  </si>
  <si>
    <r>
      <rPr>
        <b/>
        <sz val="20"/>
        <rFont val="Verdana"/>
        <family val="2"/>
      </rPr>
      <t>2024</t>
    </r>
    <r>
      <rPr>
        <b/>
        <sz val="20"/>
        <rFont val="宋体"/>
        <family val="3"/>
        <charset val="134"/>
      </rPr>
      <t>年政府性基金补助情况表</t>
    </r>
  </si>
  <si>
    <t>表十六</t>
  </si>
  <si>
    <t>一、    抗疫特别国债转移支付支出</t>
  </si>
  <si>
    <t>0.00</t>
  </si>
  <si>
    <t>二、    科学技术</t>
  </si>
  <si>
    <t>三、    文化旅游体育与传媒</t>
  </si>
  <si>
    <t>四、    社会保障和就业</t>
  </si>
  <si>
    <t>五、    节能环保</t>
  </si>
  <si>
    <t>六、    城乡社区</t>
  </si>
  <si>
    <t>七、    农林水</t>
  </si>
  <si>
    <t>八、    交通运输</t>
  </si>
  <si>
    <t>九、    资源勘探工业信息等</t>
  </si>
  <si>
    <t>十、    其他支出</t>
  </si>
  <si>
    <r>
      <rPr>
        <b/>
        <sz val="20"/>
        <rFont val="Verdana"/>
        <family val="2"/>
      </rPr>
      <t>2024</t>
    </r>
    <r>
      <rPr>
        <b/>
        <sz val="20"/>
        <rFont val="宋体"/>
        <family val="3"/>
        <charset val="134"/>
      </rPr>
      <t>年地方政府专项债务限额和余额情况表</t>
    </r>
  </si>
  <si>
    <t>表十七</t>
  </si>
  <si>
    <t>专项债务限额</t>
  </si>
  <si>
    <t>专项债务余额</t>
  </si>
  <si>
    <r>
      <rPr>
        <b/>
        <sz val="20"/>
        <rFont val="Verdana"/>
        <family val="2"/>
      </rPr>
      <t>2025</t>
    </r>
    <r>
      <rPr>
        <b/>
        <sz val="20"/>
        <rFont val="宋体"/>
        <family val="3"/>
        <charset val="134"/>
      </rPr>
      <t>年政府性基金收入预算表</t>
    </r>
  </si>
  <si>
    <t>表十八</t>
  </si>
  <si>
    <t>项          目</t>
  </si>
  <si>
    <t>一、  政府性基金收入</t>
  </si>
  <si>
    <t>二、  专项债务对应项目专项收入</t>
  </si>
  <si>
    <t>海南省高等级公路车辆通行附加费专项债务对应项目专项收入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</si>
  <si>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</si>
  <si>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</si>
  <si>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</si>
  <si>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</si>
  <si>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城市基础建设配套费专项债务对应项目专项收入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</si>
  <si>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</si>
  <si>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</si>
  <si>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</si>
  <si>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</si>
  <si>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</si>
  <si>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专项债务收入</t>
  </si>
  <si>
    <t>政府性基金转移支付收入</t>
  </si>
  <si>
    <t>超长国债转移支付收入</t>
  </si>
  <si>
    <t>上解收入</t>
  </si>
  <si>
    <t>政府性基金上解收入</t>
  </si>
  <si>
    <t>政府性基金预算上年结余收入</t>
  </si>
  <si>
    <t>调入政府性基金预算资金</t>
  </si>
  <si>
    <t>地方政府专项债务转贷收入</t>
  </si>
  <si>
    <r>
      <rPr>
        <b/>
        <sz val="20"/>
        <rFont val="Verdana"/>
        <family val="2"/>
      </rPr>
      <t>2025</t>
    </r>
    <r>
      <rPr>
        <b/>
        <sz val="20"/>
        <rFont val="宋体"/>
        <family val="3"/>
        <charset val="134"/>
      </rPr>
      <t>年政府性基金支出预算总表</t>
    </r>
  </si>
  <si>
    <t>表十九</t>
  </si>
  <si>
    <t>超长期特别国债安排的支出</t>
  </si>
  <si>
    <t>政府性基金转移支付</t>
  </si>
  <si>
    <t>地方政府专项债务还本支出</t>
  </si>
  <si>
    <t>抗疫特别国债还本支出</t>
  </si>
  <si>
    <r>
      <rPr>
        <b/>
        <sz val="18"/>
        <rFont val="宋体"/>
        <family val="3"/>
        <charset val="134"/>
      </rPr>
      <t>202</t>
    </r>
    <r>
      <rPr>
        <b/>
        <sz val="18"/>
        <rFont val="宋体"/>
        <family val="3"/>
        <charset val="134"/>
      </rPr>
      <t>5</t>
    </r>
    <r>
      <rPr>
        <b/>
        <sz val="18"/>
        <rFont val="宋体"/>
        <family val="3"/>
        <charset val="134"/>
      </rPr>
      <t>年度清涧县政府性基金预算转移性收支决算录入表</t>
    </r>
  </si>
  <si>
    <t>表二十                                                                                       单位：万元</t>
  </si>
  <si>
    <t>决算数</t>
  </si>
  <si>
    <t>政府性基金预算收入</t>
  </si>
  <si>
    <t>政府性基金预算支出</t>
  </si>
  <si>
    <t>政府性基金预算上级补助收入</t>
  </si>
  <si>
    <t>政府性基金预算补助下级支出</t>
  </si>
  <si>
    <t xml:space="preserve">  政府性基金转移支付收入</t>
  </si>
  <si>
    <t xml:space="preserve">  政府性基金转移支付支出</t>
  </si>
  <si>
    <t>超长期特别国债转移支付收入</t>
  </si>
  <si>
    <t>超长期特别国债转移支付支出</t>
  </si>
  <si>
    <t>政府性基金预算下级上解收入</t>
  </si>
  <si>
    <t>政府性基金预算上解上级支出</t>
  </si>
  <si>
    <t>待偿债置换专项债券上年结余</t>
  </si>
  <si>
    <t>政府性基金预算上年结余</t>
  </si>
  <si>
    <t>政府性基金预算调入资金</t>
  </si>
  <si>
    <t>政府性基金预算调出资金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</si>
  <si>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</si>
  <si>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</si>
  <si>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</si>
  <si>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</si>
  <si>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</si>
  <si>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</si>
  <si>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</si>
  <si>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</si>
  <si>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</si>
  <si>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</si>
  <si>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待偿债置换专项债券结余</t>
  </si>
  <si>
    <t>政府性基金预算年终结余</t>
  </si>
  <si>
    <t>收　　入　　总　　计　</t>
  </si>
  <si>
    <t>支　　出　　总　　计　</t>
  </si>
  <si>
    <r>
      <rPr>
        <b/>
        <sz val="20"/>
        <rFont val="Verdana"/>
        <family val="2"/>
      </rPr>
      <t>2025</t>
    </r>
    <r>
      <rPr>
        <b/>
        <sz val="20"/>
        <rFont val="宋体"/>
        <family val="3"/>
        <charset val="134"/>
      </rPr>
      <t>年政府性基金支出预算表</t>
    </r>
  </si>
  <si>
    <t>表二十一</t>
  </si>
  <si>
    <t>乏燃料运输</t>
  </si>
  <si>
    <t>乏燃料离堆贮存</t>
  </si>
  <si>
    <t>乏燃料后处理</t>
  </si>
  <si>
    <t>高放废物的处理处置</t>
  </si>
  <si>
    <t>乏燃料后处理厂的建设、运行、改造和退役</t>
  </si>
  <si>
    <t>其他乏燃料处理处置基金支出</t>
  </si>
  <si>
    <t>资助国产影片放映</t>
  </si>
  <si>
    <t>资助影院建设</t>
  </si>
  <si>
    <t>资助少数民族语电影译制</t>
  </si>
  <si>
    <t>购买农村电影公益性放映版权服务</t>
  </si>
  <si>
    <t>其他国家电影事业发展专项资金支出</t>
  </si>
  <si>
    <t>宣传促销</t>
  </si>
  <si>
    <t>行业规划</t>
  </si>
  <si>
    <t>旅游事业补助</t>
  </si>
  <si>
    <t>地方旅游开发项目补助</t>
  </si>
  <si>
    <t>其他旅游发展基金支出</t>
  </si>
  <si>
    <t>资助城市影院</t>
  </si>
  <si>
    <t>其他国家电影事业发展专项资金对应专项债务收入支出</t>
  </si>
  <si>
    <t>移民补助</t>
  </si>
  <si>
    <t>基础设施建设和经济发展</t>
  </si>
  <si>
    <t>其他大中型水库移民后期扶持基金支出</t>
  </si>
  <si>
    <t>其他小型水库移民扶助基金支出</t>
  </si>
  <si>
    <t>其他小型水库移民扶助基金对应专项债务收入安排的支出</t>
  </si>
  <si>
    <t>风力发电补助</t>
  </si>
  <si>
    <t>太阳能发电补助</t>
  </si>
  <si>
    <t>生物质能发电补助</t>
  </si>
  <si>
    <t>其他可再生能源电价附加收入安排的支出</t>
  </si>
  <si>
    <t>回收处理费用补贴</t>
  </si>
  <si>
    <t>信息系统建设</t>
  </si>
  <si>
    <t>基金征管经费</t>
  </si>
  <si>
    <t>其他废弃电器电子产品处理基金支出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</si>
  <si>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</si>
  <si>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</si>
  <si>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</si>
  <si>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</si>
  <si>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</si>
  <si>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</si>
  <si>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</si>
  <si>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</si>
  <si>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</si>
  <si>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</si>
  <si>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农业生产发展支出</t>
  </si>
  <si>
    <t>农村社会事业支出</t>
  </si>
  <si>
    <t>农业农村生态环境支出</t>
  </si>
  <si>
    <t>其他国有土地使用权出让收入安排的支出</t>
  </si>
  <si>
    <t>其他国有土地收益基金支出</t>
  </si>
  <si>
    <t>城市公共设施</t>
  </si>
  <si>
    <t>城市环境卫生</t>
  </si>
  <si>
    <t>公有房屋</t>
  </si>
  <si>
    <t>城市防洪</t>
  </si>
  <si>
    <t>其他城市基础设施配套费安排的支出</t>
  </si>
  <si>
    <t>污水处理设施建设和运营</t>
  </si>
  <si>
    <t>代征手续费</t>
  </si>
  <si>
    <t>其他污水处理费安排的支出</t>
  </si>
  <si>
    <t>其他土地储备专项债券收入安排的支出</t>
  </si>
  <si>
    <t>其他棚户区改造专项债券收入安排的支出</t>
  </si>
  <si>
    <t>其他城市基础设施配套费对应专项债务收入安排的支出</t>
  </si>
  <si>
    <t>其他污水处理费对应专项债务收入安排的支出</t>
  </si>
  <si>
    <t>其他国有土地使用权出让收入对应专项债务收入安排的支出</t>
  </si>
  <si>
    <r>
      <rPr>
        <sz val="12"/>
        <rFont val="宋体"/>
        <family val="3"/>
        <charset val="134"/>
      </rPr>
      <t>超长期特别</t>
    </r>
    <r>
      <rPr>
        <sz val="12"/>
        <rFont val="Verdana"/>
        <family val="2"/>
      </rPr>
      <t xml:space="preserve"> </t>
    </r>
    <r>
      <rPr>
        <sz val="12"/>
        <rFont val="宋体"/>
        <family val="3"/>
        <charset val="134"/>
      </rPr>
      <t>国债安排的支出</t>
    </r>
  </si>
  <si>
    <t>解决移民遗留问题</t>
  </si>
  <si>
    <t>库区防护工程维护</t>
  </si>
  <si>
    <t>其他大中型水库库区基金支出</t>
  </si>
  <si>
    <t>库区维护和管理</t>
  </si>
  <si>
    <t>其他三峡水库库区基金支出</t>
  </si>
  <si>
    <t>三峡后续工作</t>
  </si>
  <si>
    <t>地方重大水利工程建设</t>
  </si>
  <si>
    <t>其他重大水利工程建设基金支出</t>
  </si>
  <si>
    <t>其他大中型水库库区基金对应专项债务收入支出</t>
  </si>
  <si>
    <t>三峡工程后续工作</t>
  </si>
  <si>
    <t>其他重大水利工程建设基金对应专项债务收入支出</t>
  </si>
  <si>
    <t>公路还贷</t>
  </si>
  <si>
    <t>其他海南省高等级公路车辆通行附加费安排的支出</t>
  </si>
  <si>
    <t>政府还贷公路养护</t>
  </si>
  <si>
    <t>政府还贷公路管理</t>
  </si>
  <si>
    <t>其他车辆通行费安排的支出</t>
  </si>
  <si>
    <t>铁路建设投资</t>
  </si>
  <si>
    <t>购置铁路机车车辆</t>
  </si>
  <si>
    <t>铁路还贷</t>
  </si>
  <si>
    <t>建设项目铺底资金</t>
  </si>
  <si>
    <t>勘测设计</t>
  </si>
  <si>
    <t>注册资本金</t>
  </si>
  <si>
    <t>周转资金</t>
  </si>
  <si>
    <t>其他铁路建设基金支出</t>
  </si>
  <si>
    <t>应急处置费用</t>
  </si>
  <si>
    <t>控制清除污染</t>
  </si>
  <si>
    <t>损失补偿</t>
  </si>
  <si>
    <t>生态恢复</t>
  </si>
  <si>
    <t>监视监测</t>
  </si>
  <si>
    <t>其他船舶油污损害赔偿基金支出</t>
  </si>
  <si>
    <t>民航机场建设</t>
  </si>
  <si>
    <t>民航安全</t>
  </si>
  <si>
    <t>航线和机场补贴</t>
  </si>
  <si>
    <t>民航节能减排</t>
  </si>
  <si>
    <t>通用航空发展</t>
  </si>
  <si>
    <t>征管经费</t>
  </si>
  <si>
    <t>民航科教和信息建设</t>
  </si>
  <si>
    <t>其他民航发展基金支出</t>
  </si>
  <si>
    <t>其他海南省高等级公路车辆通行附加费对应专项债务收入安排的支出</t>
  </si>
  <si>
    <t>其他政府收费公路专项债券收入安排的支出</t>
  </si>
  <si>
    <t>中央农网还贷资金支出</t>
  </si>
  <si>
    <t>地方农网还贷资金支出</t>
  </si>
  <si>
    <t>其他农网还贷资金支出</t>
  </si>
  <si>
    <t>中央特别国债经营基金支出</t>
  </si>
  <si>
    <t>中央特别国债经营基金财务支出</t>
  </si>
  <si>
    <t>其他政府性基金安排的支出</t>
  </si>
  <si>
    <t>其他地方自行试点项目收益专项债券收入安排的支出</t>
  </si>
  <si>
    <t>其他政府性基金债务收入安排的支出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</si>
  <si>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</si>
  <si>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</si>
  <si>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</si>
  <si>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</si>
  <si>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</si>
  <si>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</si>
  <si>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</si>
  <si>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</si>
  <si>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</si>
  <si>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</si>
  <si>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</si>
  <si>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</si>
  <si>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</si>
  <si>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</si>
  <si>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</si>
  <si>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用于巩固脱贫攻坚成果衔接乡村振兴的彩票公益金支出</t>
  </si>
  <si>
    <t>用于法律援助的彩票公益金支出</t>
  </si>
  <si>
    <t>用于城乡医疗救助的彩票公益金支出</t>
  </si>
  <si>
    <t>用于其他社会公益事业的彩票公益金支出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</si>
  <si>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</si>
  <si>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</si>
  <si>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</si>
  <si>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</si>
  <si>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</si>
  <si>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</si>
  <si>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</si>
  <si>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</si>
  <si>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</si>
  <si>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</si>
  <si>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</si>
  <si>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</si>
  <si>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</si>
  <si>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</si>
  <si>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</si>
  <si>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</si>
  <si>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</si>
  <si>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</si>
  <si>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</si>
  <si>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</si>
  <si>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</si>
  <si>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</si>
  <si>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</si>
  <si>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</si>
  <si>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</si>
  <si>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</si>
  <si>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</si>
  <si>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</si>
  <si>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</si>
  <si>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</si>
  <si>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公共卫生体系建设</t>
  </si>
  <si>
    <t>重大疫情防控救治体系建设</t>
  </si>
  <si>
    <t>粮食安全</t>
  </si>
  <si>
    <t>能源安全</t>
  </si>
  <si>
    <t>应急物资保障</t>
  </si>
  <si>
    <t>产业链改造升级</t>
  </si>
  <si>
    <t>城镇老旧小区改造</t>
  </si>
  <si>
    <t>生态环境治理</t>
  </si>
  <si>
    <t>交通基础设施建设</t>
  </si>
  <si>
    <t>市政设施建设</t>
  </si>
  <si>
    <t>重大区域规划基础设施建设</t>
  </si>
  <si>
    <t>其他基础设施建设</t>
  </si>
  <si>
    <t>创业担保贷款贴息</t>
  </si>
  <si>
    <t>援企稳岗补贴</t>
  </si>
  <si>
    <t>困难群众基本生活补贴</t>
  </si>
  <si>
    <t>其他抗疫相关支出</t>
  </si>
  <si>
    <r>
      <rPr>
        <b/>
        <sz val="20"/>
        <rFont val="Verdana"/>
        <family val="2"/>
      </rPr>
      <t>2025</t>
    </r>
    <r>
      <rPr>
        <b/>
        <sz val="20"/>
        <rFont val="宋体"/>
        <family val="3"/>
        <charset val="134"/>
      </rPr>
      <t>年政府性基金转移支付预算表</t>
    </r>
  </si>
  <si>
    <t>表二十二</t>
  </si>
  <si>
    <t>超长期特别国债转移支付收入安排的支出</t>
  </si>
  <si>
    <r>
      <t>2025</t>
    </r>
    <r>
      <rPr>
        <b/>
        <sz val="20"/>
        <rFont val="宋体"/>
        <family val="3"/>
        <charset val="134"/>
      </rPr>
      <t>年新增专项债券安排方案表</t>
    </r>
  </si>
  <si>
    <t>表二十三</t>
  </si>
  <si>
    <t>新增专项债券</t>
  </si>
  <si>
    <t>清涧县第三污水处理厂配套管网工程（下十里铺至营田段）</t>
  </si>
  <si>
    <t>清涧县循环经济产业聚集区废水处理及中水回用项目</t>
  </si>
  <si>
    <t>清涧县中医院设备采购项目</t>
  </si>
  <si>
    <t>清涧县人民医院住院楼配套设备采购项目</t>
  </si>
  <si>
    <t>清涧县生活污水中水回用建设项目</t>
  </si>
  <si>
    <t>合    计</t>
  </si>
  <si>
    <t>2025年补充政府性基金财力的专项债券安排方案表</t>
  </si>
  <si>
    <t>清涧县供销仓储冷链中心建设项目</t>
  </si>
  <si>
    <t>清涧县游泳馆建设项目</t>
  </si>
  <si>
    <t>清涧县2024年村级耕地提质改造项目</t>
  </si>
  <si>
    <t>清涧县城市地下综合管廊建设项目</t>
  </si>
  <si>
    <t>清涧县高家坬村柴烧艺术馆建设项目</t>
  </si>
  <si>
    <t>清涧县妇幼保健院能力提升项目</t>
  </si>
  <si>
    <t>清涧县路遥文学村陈列布展项目</t>
  </si>
  <si>
    <r>
      <rPr>
        <b/>
        <sz val="20"/>
        <rFont val="Verdana"/>
        <family val="2"/>
      </rPr>
      <t>2024</t>
    </r>
    <r>
      <rPr>
        <b/>
        <sz val="20"/>
        <rFont val="宋体"/>
        <family val="3"/>
        <charset val="134"/>
      </rPr>
      <t>年国有资本经营预算收入执行情况表</t>
    </r>
  </si>
  <si>
    <t>表二十四</t>
  </si>
  <si>
    <t>一、国有资本经营收入</t>
  </si>
  <si>
    <t>利润收入</t>
  </si>
  <si>
    <t>股利、股息收入</t>
  </si>
  <si>
    <t>产权转让收入</t>
  </si>
  <si>
    <t>清算收入</t>
  </si>
  <si>
    <t>其他国有资本经营预算收入</t>
  </si>
  <si>
    <r>
      <rPr>
        <b/>
        <sz val="20"/>
        <rFont val="Verdana"/>
        <family val="2"/>
      </rPr>
      <t>2024</t>
    </r>
    <r>
      <rPr>
        <b/>
        <sz val="20"/>
        <rFont val="宋体"/>
        <family val="3"/>
        <charset val="134"/>
      </rPr>
      <t>年国有资本经营预算支出执行情况表</t>
    </r>
  </si>
  <si>
    <t>表二十五</t>
  </si>
  <si>
    <t>一、补充全国社会保障基金</t>
  </si>
  <si>
    <t>国有资本经营预算补充社保基金支出</t>
  </si>
  <si>
    <t>二、解决历史遗留问题及改革成本支出</t>
  </si>
  <si>
    <t>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</si>
  <si>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</si>
  <si>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</si>
  <si>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</si>
  <si>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</si>
  <si>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</si>
  <si>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</si>
  <si>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离休干部医药费补助支出</t>
  </si>
  <si>
    <t>金融企业改革性支出</t>
  </si>
  <si>
    <t>其他解决历史遗留问题及改革成本支出</t>
  </si>
  <si>
    <t>三、国有企业资本金注入</t>
  </si>
  <si>
    <t>国有经济结构调整支出</t>
  </si>
  <si>
    <t>公益性设施投资支出</t>
  </si>
  <si>
    <t>前瞻性战略性产业发展支出</t>
  </si>
  <si>
    <t>生态环境保护支出</t>
  </si>
  <si>
    <t>支持科技进步支出</t>
  </si>
  <si>
    <t>保障国家经济安全支出</t>
  </si>
  <si>
    <t>金融企业资本性支出</t>
  </si>
  <si>
    <t>其他国有企业资本金注入</t>
  </si>
  <si>
    <t>四、国有企业政策性补贴</t>
  </si>
  <si>
    <t>国有企业政策性补贴</t>
  </si>
  <si>
    <t>五、其他国有资本经营预算支出</t>
  </si>
  <si>
    <t>其他国有资本经营预算支出</t>
  </si>
  <si>
    <r>
      <rPr>
        <b/>
        <sz val="20"/>
        <rFont val="Verdana"/>
        <family val="2"/>
      </rPr>
      <t>2025</t>
    </r>
    <r>
      <rPr>
        <b/>
        <sz val="20"/>
        <rFont val="宋体"/>
        <family val="3"/>
        <charset val="134"/>
      </rPr>
      <t>年国有资本经营收入预算表</t>
    </r>
  </si>
  <si>
    <t>表二十六</t>
  </si>
  <si>
    <t>一、利润收入</t>
  </si>
  <si>
    <t>二、股利、股息收入</t>
  </si>
  <si>
    <t>三、产权转让收入</t>
  </si>
  <si>
    <t>四、清算收入</t>
  </si>
  <si>
    <t>五、其他国有资本经营预算收入</t>
  </si>
  <si>
    <t>国有资本经营预算转移支付收入</t>
  </si>
  <si>
    <t>国有资本经营预算上解收入</t>
  </si>
  <si>
    <t>国有资本经营预算上年结余收入</t>
  </si>
  <si>
    <r>
      <rPr>
        <b/>
        <sz val="20"/>
        <rFont val="Verdana"/>
        <family val="2"/>
      </rPr>
      <t>2025</t>
    </r>
    <r>
      <rPr>
        <b/>
        <sz val="20"/>
        <rFont val="宋体"/>
        <family val="3"/>
        <charset val="134"/>
      </rPr>
      <t>年国有资本经营支出预算表</t>
    </r>
  </si>
  <si>
    <t>表二十七</t>
  </si>
  <si>
    <t>国有资本经营预算转移支付</t>
  </si>
  <si>
    <t>国有资本经营预算转移支付支出</t>
  </si>
  <si>
    <t>国有资本经营预算上解支出</t>
  </si>
  <si>
    <t>国有资本经营预算调出资金</t>
  </si>
  <si>
    <t>国有资本经营预算年终结余</t>
  </si>
  <si>
    <r>
      <rPr>
        <b/>
        <sz val="20"/>
        <rFont val="Verdana"/>
        <family val="2"/>
      </rPr>
      <t>2024</t>
    </r>
    <r>
      <rPr>
        <b/>
        <sz val="20"/>
        <rFont val="宋体"/>
        <family val="3"/>
        <charset val="134"/>
      </rPr>
      <t>年社会保险基金收入预算执行情况表</t>
    </r>
  </si>
  <si>
    <t>表二十八</t>
  </si>
  <si>
    <t>一、城乡居民基本养老保险基金</t>
  </si>
  <si>
    <t>二、机关事业单位基本养老保险基金</t>
  </si>
  <si>
    <t>上年结余</t>
  </si>
  <si>
    <r>
      <rPr>
        <b/>
        <sz val="20"/>
        <rFont val="Verdana"/>
        <family val="2"/>
      </rPr>
      <t>2024</t>
    </r>
    <r>
      <rPr>
        <b/>
        <sz val="20"/>
        <rFont val="宋体"/>
        <family val="3"/>
        <charset val="134"/>
      </rPr>
      <t>年社会保险基金支出预算执行情况表</t>
    </r>
  </si>
  <si>
    <t>表二十九</t>
  </si>
  <si>
    <t>总计</t>
  </si>
  <si>
    <r>
      <rPr>
        <b/>
        <sz val="20"/>
        <rFont val="Verdana"/>
        <family val="2"/>
      </rPr>
      <t>2025</t>
    </r>
    <r>
      <rPr>
        <b/>
        <sz val="20"/>
        <rFont val="宋体"/>
        <family val="3"/>
        <charset val="134"/>
      </rPr>
      <t>年社会保险基金收入预算表</t>
    </r>
  </si>
  <si>
    <t>表三十</t>
  </si>
  <si>
    <t>上年滚存结余</t>
  </si>
  <si>
    <r>
      <rPr>
        <b/>
        <sz val="20"/>
        <rFont val="Verdana"/>
        <family val="2"/>
      </rPr>
      <t>2025</t>
    </r>
    <r>
      <rPr>
        <b/>
        <sz val="20"/>
        <rFont val="宋体"/>
        <family val="3"/>
        <charset val="134"/>
      </rPr>
      <t>年社会保险基金支出预算表</t>
    </r>
  </si>
  <si>
    <t>表三十一</t>
  </si>
  <si>
    <r>
      <rPr>
        <b/>
        <sz val="12"/>
        <color indexed="8"/>
        <rFont val="Verdana"/>
        <family val="2"/>
      </rPr>
      <t>2024</t>
    </r>
    <r>
      <rPr>
        <b/>
        <sz val="12"/>
        <color indexed="8"/>
        <rFont val="宋体"/>
        <family val="3"/>
        <charset val="134"/>
      </rPr>
      <t>执行数</t>
    </r>
  </si>
  <si>
    <t>滚存结余</t>
  </si>
</sst>
</file>

<file path=xl/styles.xml><?xml version="1.0" encoding="utf-8"?>
<styleSheet xmlns="http://schemas.openxmlformats.org/spreadsheetml/2006/main">
  <numFmts count="2">
    <numFmt numFmtId="178" formatCode="0_ "/>
    <numFmt numFmtId="179" formatCode="0.00;[Red]0.00"/>
  </numFmts>
  <fonts count="47">
    <font>
      <sz val="12"/>
      <name val="Verdana"/>
      <charset val="134"/>
    </font>
    <font>
      <b/>
      <sz val="20"/>
      <name val="Verdana"/>
      <family val="2"/>
    </font>
    <font>
      <sz val="12"/>
      <name val="宋体"/>
      <family val="3"/>
      <charset val="134"/>
    </font>
    <font>
      <b/>
      <sz val="12"/>
      <color indexed="8"/>
      <name val="Verdana"/>
      <family val="2"/>
    </font>
    <font>
      <b/>
      <sz val="12"/>
      <name val="宋体"/>
      <family val="3"/>
      <charset val="134"/>
    </font>
    <font>
      <b/>
      <sz val="12"/>
      <color indexed="8"/>
      <name val="宋体"/>
      <family val="3"/>
      <charset val="134"/>
    </font>
    <font>
      <sz val="16"/>
      <name val="宋体"/>
      <family val="3"/>
      <charset val="134"/>
    </font>
    <font>
      <b/>
      <sz val="18"/>
      <name val="宋体"/>
      <family val="3"/>
      <charset val="134"/>
    </font>
    <font>
      <b/>
      <sz val="22"/>
      <name val="Verdana"/>
      <family val="2"/>
    </font>
    <font>
      <b/>
      <sz val="10"/>
      <name val="宋体"/>
      <family val="3"/>
      <charset val="134"/>
    </font>
    <font>
      <sz val="10"/>
      <name val="宋体"/>
      <family val="3"/>
      <charset val="134"/>
    </font>
    <font>
      <sz val="14"/>
      <name val="Verdana"/>
      <family val="2"/>
    </font>
    <font>
      <sz val="12"/>
      <color indexed="8"/>
      <name val="宋体"/>
      <family val="3"/>
      <charset val="134"/>
      <scheme val="minor"/>
    </font>
    <font>
      <b/>
      <sz val="12"/>
      <color indexed="8"/>
      <name val="宋体"/>
      <family val="3"/>
      <charset val="134"/>
      <scheme val="minor"/>
    </font>
    <font>
      <sz val="14"/>
      <name val="宋体"/>
      <family val="3"/>
      <charset val="134"/>
    </font>
    <font>
      <b/>
      <sz val="12"/>
      <name val="Verdana"/>
      <family val="2"/>
    </font>
    <font>
      <sz val="12"/>
      <color indexed="10"/>
      <name val="Verdana"/>
      <family val="2"/>
    </font>
    <font>
      <sz val="12"/>
      <color rgb="FFFF0000"/>
      <name val="Verdana"/>
      <family val="2"/>
    </font>
    <font>
      <b/>
      <sz val="14"/>
      <name val="宋体"/>
      <family val="3"/>
      <charset val="134"/>
    </font>
    <font>
      <sz val="11"/>
      <name val="宋体"/>
      <family val="3"/>
      <charset val="134"/>
    </font>
    <font>
      <sz val="20"/>
      <name val="方正小标宋简体"/>
      <charset val="134"/>
    </font>
    <font>
      <sz val="14"/>
      <name val="黑体"/>
      <family val="3"/>
      <charset val="134"/>
    </font>
    <font>
      <sz val="24"/>
      <name val="方正小标宋简体"/>
      <charset val="134"/>
    </font>
    <font>
      <b/>
      <sz val="18"/>
      <name val="Verdana"/>
      <family val="2"/>
    </font>
    <font>
      <sz val="11"/>
      <color indexed="8"/>
      <name val="Calibri"/>
      <family val="2"/>
    </font>
    <font>
      <sz val="11"/>
      <color indexed="9"/>
      <name val="Calibri"/>
      <family val="2"/>
    </font>
    <font>
      <sz val="11"/>
      <color rgb="FF9C0006"/>
      <name val="Calibri"/>
      <family val="2"/>
    </font>
    <font>
      <b/>
      <sz val="11"/>
      <color rgb="FFFA7D00"/>
      <name val="Calibri"/>
      <family val="2"/>
    </font>
    <font>
      <b/>
      <sz val="11"/>
      <color indexed="9"/>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sz val="11"/>
      <color indexed="0"/>
      <name val="Calibri"/>
      <family val="2"/>
    </font>
    <font>
      <b/>
      <sz val="11"/>
      <color rgb="FF3F3F3F"/>
      <name val="Calibri"/>
      <family val="2"/>
    </font>
    <font>
      <b/>
      <sz val="18"/>
      <color theme="3"/>
      <name val="Calibri"/>
      <family val="2"/>
    </font>
    <font>
      <b/>
      <sz val="11"/>
      <color indexed="8"/>
      <name val="Calibri"/>
      <family val="2"/>
    </font>
    <font>
      <sz val="11"/>
      <color indexed="10"/>
      <name val="Calibri"/>
      <family val="2"/>
    </font>
    <font>
      <sz val="11"/>
      <color indexed="8"/>
      <name val="宋体"/>
      <family val="3"/>
      <charset val="134"/>
      <scheme val="minor"/>
    </font>
    <font>
      <sz val="12"/>
      <color indexed="8"/>
      <name val="宋体"/>
      <family val="3"/>
      <charset val="134"/>
    </font>
    <font>
      <b/>
      <sz val="20"/>
      <name val="宋体"/>
      <family val="3"/>
      <charset val="134"/>
    </font>
    <font>
      <sz val="12"/>
      <name val="Verdana"/>
      <family val="2"/>
    </font>
    <font>
      <sz val="9"/>
      <name val="Verdana"/>
      <family val="2"/>
    </font>
  </fonts>
  <fills count="49">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9389629810485"/>
        <bgColor indexed="64"/>
      </patternFill>
    </fill>
    <fill>
      <patternFill patternType="solid">
        <fgColor theme="4" tint="0.39994506668294322"/>
        <bgColor indexed="64"/>
      </patternFill>
    </fill>
    <fill>
      <patternFill patternType="solid">
        <fgColor theme="5"/>
        <bgColor indexed="64"/>
      </patternFill>
    </fill>
    <fill>
      <patternFill patternType="solid">
        <fgColor theme="5" tint="0.79995117038483843"/>
        <bgColor indexed="64"/>
      </patternFill>
    </fill>
    <fill>
      <patternFill patternType="solid">
        <fgColor theme="5" tint="0.59999389629810485"/>
        <bgColor indexed="64"/>
      </patternFill>
    </fill>
    <fill>
      <patternFill patternType="solid">
        <fgColor theme="5" tint="0.39994506668294322"/>
        <bgColor indexed="64"/>
      </patternFill>
    </fill>
    <fill>
      <patternFill patternType="solid">
        <fgColor theme="6"/>
        <bgColor indexed="64"/>
      </patternFill>
    </fill>
    <fill>
      <patternFill patternType="solid">
        <fgColor theme="6" tint="0.79995117038483843"/>
        <bgColor indexed="64"/>
      </patternFill>
    </fill>
    <fill>
      <patternFill patternType="solid">
        <fgColor theme="6" tint="0.59999389629810485"/>
        <bgColor indexed="64"/>
      </patternFill>
    </fill>
    <fill>
      <patternFill patternType="solid">
        <fgColor theme="6" tint="0.39994506668294322"/>
        <bgColor indexed="64"/>
      </patternFill>
    </fill>
    <fill>
      <patternFill patternType="solid">
        <fgColor theme="7"/>
        <bgColor indexed="64"/>
      </patternFill>
    </fill>
    <fill>
      <patternFill patternType="solid">
        <fgColor theme="7" tint="0.79995117038483843"/>
        <bgColor indexed="64"/>
      </patternFill>
    </fill>
    <fill>
      <patternFill patternType="solid">
        <fgColor theme="7" tint="0.59999389629810485"/>
        <bgColor indexed="64"/>
      </patternFill>
    </fill>
    <fill>
      <patternFill patternType="solid">
        <fgColor theme="7" tint="0.39994506668294322"/>
        <bgColor indexed="64"/>
      </patternFill>
    </fill>
    <fill>
      <patternFill patternType="solid">
        <fgColor theme="8"/>
        <bgColor indexed="64"/>
      </patternFill>
    </fill>
    <fill>
      <patternFill patternType="solid">
        <fgColor theme="8" tint="0.79995117038483843"/>
        <bgColor indexed="64"/>
      </patternFill>
    </fill>
    <fill>
      <patternFill patternType="solid">
        <fgColor theme="8" tint="0.59999389629810485"/>
        <bgColor indexed="64"/>
      </patternFill>
    </fill>
    <fill>
      <patternFill patternType="solid">
        <fgColor theme="8" tint="0.39994506668294322"/>
        <bgColor indexed="64"/>
      </patternFill>
    </fill>
    <fill>
      <patternFill patternType="solid">
        <fgColor theme="9"/>
        <bgColor indexed="64"/>
      </patternFill>
    </fill>
    <fill>
      <patternFill patternType="solid">
        <fgColor theme="9" tint="0.79995117038483843"/>
        <bgColor indexed="64"/>
      </patternFill>
    </fill>
    <fill>
      <patternFill patternType="solid">
        <fgColor theme="9" tint="0.59999389629810485"/>
        <bgColor indexed="64"/>
      </patternFill>
    </fill>
    <fill>
      <patternFill patternType="solid">
        <fgColor theme="9" tint="0.399945066682943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39991454817346722"/>
        <bgColor indexed="64"/>
      </patternFill>
    </fill>
    <fill>
      <patternFill patternType="solid">
        <fgColor theme="5" tint="0.39991454817346722"/>
        <bgColor indexed="64"/>
      </patternFill>
    </fill>
    <fill>
      <patternFill patternType="solid">
        <fgColor theme="6" tint="0.39991454817346722"/>
        <bgColor indexed="64"/>
      </patternFill>
    </fill>
    <fill>
      <patternFill patternType="solid">
        <fgColor theme="7" tint="0.39991454817346722"/>
        <bgColor indexed="64"/>
      </patternFill>
    </fill>
    <fill>
      <patternFill patternType="solid">
        <fgColor theme="8" tint="0.39991454817346722"/>
        <bgColor indexed="64"/>
      </patternFill>
    </fill>
    <fill>
      <patternFill patternType="solid">
        <fgColor theme="9" tint="0.39991454817346722"/>
        <bgColor indexed="64"/>
      </patternFill>
    </fill>
    <fill>
      <patternFill patternType="solid">
        <fgColor indexed="47"/>
        <bgColor indexed="64"/>
      </patternFill>
    </fill>
    <fill>
      <patternFill patternType="solid">
        <fgColor indexed="26"/>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0" fontId="24" fillId="35" borderId="0">
      <alignment vertical="top"/>
    </xf>
    <xf numFmtId="0" fontId="24" fillId="12" borderId="0">
      <alignment vertical="top"/>
    </xf>
    <xf numFmtId="0" fontId="24" fillId="12" borderId="0">
      <alignment vertical="top"/>
    </xf>
    <xf numFmtId="0" fontId="24" fillId="36" borderId="0">
      <alignment vertical="top"/>
    </xf>
    <xf numFmtId="0" fontId="24" fillId="16" borderId="0">
      <alignment vertical="top"/>
    </xf>
    <xf numFmtId="0" fontId="24" fillId="16" borderId="0">
      <alignment vertical="top"/>
    </xf>
    <xf numFmtId="0" fontId="24" fillId="37" borderId="0">
      <alignment vertical="top"/>
    </xf>
    <xf numFmtId="0" fontId="24" fillId="20" borderId="0">
      <alignment vertical="top"/>
    </xf>
    <xf numFmtId="0" fontId="24" fillId="20" borderId="0">
      <alignment vertical="top"/>
    </xf>
    <xf numFmtId="0" fontId="24" fillId="38" borderId="0">
      <alignment vertical="top"/>
    </xf>
    <xf numFmtId="0" fontId="24" fillId="24" borderId="0">
      <alignment vertical="top"/>
    </xf>
    <xf numFmtId="0" fontId="24" fillId="24" borderId="0">
      <alignment vertical="top"/>
    </xf>
    <xf numFmtId="0" fontId="24" fillId="39" borderId="0">
      <alignment vertical="top"/>
    </xf>
    <xf numFmtId="0" fontId="24" fillId="28" borderId="0">
      <alignment vertical="top"/>
    </xf>
    <xf numFmtId="0" fontId="24" fillId="28" borderId="0">
      <alignment vertical="top"/>
    </xf>
    <xf numFmtId="0" fontId="24" fillId="40" borderId="0">
      <alignment vertical="top"/>
    </xf>
    <xf numFmtId="0" fontId="24" fillId="32" borderId="0">
      <alignment vertical="top"/>
    </xf>
    <xf numFmtId="0" fontId="24" fillId="32" borderId="0">
      <alignment vertical="top"/>
    </xf>
    <xf numFmtId="0" fontId="24" fillId="13" borderId="0">
      <alignment vertical="top"/>
    </xf>
    <xf numFmtId="0" fontId="24" fillId="17" borderId="0">
      <alignment vertical="top"/>
    </xf>
    <xf numFmtId="0" fontId="24" fillId="21" borderId="0">
      <alignment vertical="top"/>
    </xf>
    <xf numFmtId="0" fontId="24" fillId="25" borderId="0">
      <alignment vertical="top"/>
    </xf>
    <xf numFmtId="0" fontId="24" fillId="29" borderId="0">
      <alignment vertical="top"/>
    </xf>
    <xf numFmtId="0" fontId="24" fillId="33" borderId="0">
      <alignment vertical="top"/>
    </xf>
    <xf numFmtId="0" fontId="25" fillId="41" borderId="0">
      <alignment vertical="top"/>
    </xf>
    <xf numFmtId="0" fontId="25" fillId="14" borderId="0">
      <alignment vertical="top"/>
    </xf>
    <xf numFmtId="0" fontId="25" fillId="14" borderId="0">
      <alignment vertical="top"/>
    </xf>
    <xf numFmtId="0" fontId="25" fillId="42" borderId="0">
      <alignment vertical="top"/>
    </xf>
    <xf numFmtId="0" fontId="25" fillId="18" borderId="0">
      <alignment vertical="top"/>
    </xf>
    <xf numFmtId="0" fontId="25" fillId="18" borderId="0">
      <alignment vertical="top"/>
    </xf>
    <xf numFmtId="0" fontId="25" fillId="43" borderId="0">
      <alignment vertical="top"/>
    </xf>
    <xf numFmtId="0" fontId="25" fillId="22" borderId="0">
      <alignment vertical="top"/>
    </xf>
    <xf numFmtId="0" fontId="25" fillId="22" borderId="0">
      <alignment vertical="top"/>
    </xf>
    <xf numFmtId="0" fontId="25" fillId="44" borderId="0">
      <alignment vertical="top"/>
    </xf>
    <xf numFmtId="0" fontId="25" fillId="26" borderId="0">
      <alignment vertical="top"/>
    </xf>
    <xf numFmtId="0" fontId="25" fillId="26" borderId="0">
      <alignment vertical="top"/>
    </xf>
    <xf numFmtId="0" fontId="25" fillId="45" borderId="0">
      <alignment vertical="top"/>
    </xf>
    <xf numFmtId="0" fontId="25" fillId="30" borderId="0">
      <alignment vertical="top"/>
    </xf>
    <xf numFmtId="0" fontId="25" fillId="30" borderId="0">
      <alignment vertical="top"/>
    </xf>
    <xf numFmtId="0" fontId="25" fillId="46" borderId="0">
      <alignment vertical="top"/>
    </xf>
    <xf numFmtId="0" fontId="25" fillId="34" borderId="0">
      <alignment vertical="top"/>
    </xf>
    <xf numFmtId="0" fontId="25" fillId="34" borderId="0">
      <alignment vertical="top"/>
    </xf>
    <xf numFmtId="0" fontId="25" fillId="11" borderId="0">
      <alignment vertical="top"/>
    </xf>
    <xf numFmtId="0" fontId="25" fillId="15" borderId="0">
      <alignment vertical="top"/>
    </xf>
    <xf numFmtId="0" fontId="25" fillId="19" borderId="0">
      <alignment vertical="top"/>
    </xf>
    <xf numFmtId="0" fontId="25" fillId="23" borderId="0">
      <alignment vertical="top"/>
    </xf>
    <xf numFmtId="0" fontId="25" fillId="27" borderId="0">
      <alignment vertical="top"/>
    </xf>
    <xf numFmtId="0" fontId="25" fillId="31" borderId="0">
      <alignment vertical="top"/>
    </xf>
    <xf numFmtId="0" fontId="26" fillId="9" borderId="0">
      <alignment vertical="top"/>
    </xf>
    <xf numFmtId="0" fontId="27" fillId="6" borderId="26">
      <alignment vertical="top"/>
    </xf>
    <xf numFmtId="0" fontId="28" fillId="7" borderId="28">
      <alignment vertical="top"/>
    </xf>
    <xf numFmtId="0" fontId="29" fillId="0" borderId="0">
      <alignment vertical="top"/>
    </xf>
    <xf numFmtId="0" fontId="30" fillId="8" borderId="0">
      <alignment vertical="top"/>
    </xf>
    <xf numFmtId="0" fontId="31" fillId="0" borderId="24">
      <alignment vertical="top"/>
    </xf>
    <xf numFmtId="0" fontId="32" fillId="0" borderId="24">
      <alignment vertical="top"/>
    </xf>
    <xf numFmtId="0" fontId="33" fillId="0" borderId="25">
      <alignment vertical="top"/>
    </xf>
    <xf numFmtId="0" fontId="33" fillId="0" borderId="0">
      <alignment vertical="top"/>
    </xf>
    <xf numFmtId="0" fontId="34" fillId="47" borderId="26">
      <alignment vertical="top"/>
    </xf>
    <xf numFmtId="0" fontId="35" fillId="0" borderId="29">
      <alignment vertical="top"/>
    </xf>
    <xf numFmtId="0" fontId="36" fillId="10" borderId="0">
      <alignment vertical="top"/>
    </xf>
    <xf numFmtId="0" fontId="37" fillId="48" borderId="23">
      <alignment vertical="top"/>
    </xf>
    <xf numFmtId="0" fontId="38" fillId="6" borderId="27">
      <alignment vertical="top"/>
    </xf>
    <xf numFmtId="0" fontId="39" fillId="0" borderId="0">
      <alignment vertical="top"/>
    </xf>
    <xf numFmtId="0" fontId="40" fillId="0" borderId="30">
      <alignment vertical="top"/>
    </xf>
    <xf numFmtId="0" fontId="41" fillId="0" borderId="0">
      <alignment vertical="top"/>
    </xf>
    <xf numFmtId="0" fontId="42" fillId="0" borderId="0">
      <alignment vertical="center"/>
    </xf>
    <xf numFmtId="0" fontId="45" fillId="0" borderId="0">
      <alignment vertical="center"/>
    </xf>
    <xf numFmtId="0" fontId="43" fillId="0" borderId="0"/>
    <xf numFmtId="0" fontId="45" fillId="0" borderId="0">
      <alignment vertical="center"/>
    </xf>
    <xf numFmtId="0" fontId="45" fillId="0" borderId="0">
      <alignment vertical="center"/>
    </xf>
  </cellStyleXfs>
  <cellXfs count="122">
    <xf numFmtId="0" fontId="0" fillId="0" borderId="0" xfId="0" applyFont="1">
      <alignment vertical="center"/>
    </xf>
    <xf numFmtId="0" fontId="0" fillId="0" borderId="0" xfId="0"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3" fillId="0" borderId="1" xfId="0" applyFont="1" applyFill="1" applyBorder="1" applyAlignment="1">
      <alignment horizontal="center" vertical="center"/>
    </xf>
    <xf numFmtId="0" fontId="2" fillId="0" borderId="1" xfId="0" applyFont="1" applyFill="1" applyBorder="1">
      <alignment vertical="center"/>
    </xf>
    <xf numFmtId="0" fontId="0" fillId="0" borderId="1" xfId="0" applyFont="1" applyFill="1" applyBorder="1">
      <alignment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lignment vertical="center"/>
    </xf>
    <xf numFmtId="0" fontId="0" fillId="0" borderId="2" xfId="0" applyFont="1" applyFill="1" applyBorder="1">
      <alignment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horizontal="right" vertical="center"/>
    </xf>
    <xf numFmtId="0" fontId="3"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178" fontId="6" fillId="0" borderId="5"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2" fillId="0" borderId="3" xfId="0" applyFont="1" applyFill="1" applyBorder="1" applyAlignment="1">
      <alignment horizontal="left" vertical="center"/>
    </xf>
    <xf numFmtId="0" fontId="2" fillId="0" borderId="0" xfId="0" applyFont="1" applyAlignment="1"/>
    <xf numFmtId="0" fontId="9" fillId="0" borderId="1" xfId="0" applyNumberFormat="1" applyFont="1" applyFill="1" applyBorder="1" applyAlignment="1" applyProtection="1">
      <alignment horizontal="center" vertical="center"/>
    </xf>
    <xf numFmtId="0" fontId="10" fillId="0" borderId="1" xfId="0" applyNumberFormat="1" applyFont="1" applyFill="1" applyBorder="1" applyAlignment="1" applyProtection="1">
      <alignment vertical="center"/>
    </xf>
    <xf numFmtId="3" fontId="10" fillId="0" borderId="1"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horizontal="right" vertical="center"/>
    </xf>
    <xf numFmtId="0" fontId="2" fillId="0" borderId="1" xfId="0" applyNumberFormat="1" applyFont="1" applyFill="1" applyBorder="1" applyAlignment="1" applyProtection="1"/>
    <xf numFmtId="4" fontId="0" fillId="0" borderId="3" xfId="0" applyNumberFormat="1" applyFont="1" applyFill="1" applyBorder="1" applyAlignment="1">
      <alignment horizontal="right" vertical="center"/>
    </xf>
    <xf numFmtId="0" fontId="0" fillId="0" borderId="3" xfId="0" applyNumberFormat="1" applyFont="1" applyFill="1" applyBorder="1" applyAlignment="1">
      <alignment horizontal="right" vertical="center"/>
    </xf>
    <xf numFmtId="0" fontId="11" fillId="0" borderId="0" xfId="0" applyFont="1" applyFill="1">
      <alignment vertical="center"/>
    </xf>
    <xf numFmtId="0" fontId="12" fillId="0" borderId="1" xfId="0" applyFont="1" applyFill="1" applyBorder="1" applyAlignment="1">
      <alignment horizontal="left" vertical="center" wrapText="1"/>
    </xf>
    <xf numFmtId="4" fontId="13" fillId="0" borderId="1" xfId="0" applyNumberFormat="1" applyFont="1" applyFill="1" applyBorder="1" applyAlignment="1">
      <alignment horizontal="right" vertical="center"/>
    </xf>
    <xf numFmtId="0" fontId="0" fillId="0" borderId="6" xfId="0" applyFont="1" applyFill="1" applyBorder="1">
      <alignment vertical="center"/>
    </xf>
    <xf numFmtId="0" fontId="0" fillId="0" borderId="7" xfId="0" applyFont="1" applyFill="1" applyBorder="1">
      <alignment vertical="center"/>
    </xf>
    <xf numFmtId="0" fontId="0" fillId="0" borderId="8" xfId="0" applyFont="1" applyFill="1" applyBorder="1">
      <alignment vertical="center"/>
    </xf>
    <xf numFmtId="0" fontId="0" fillId="0" borderId="9" xfId="0" applyFont="1" applyFill="1" applyBorder="1">
      <alignment vertical="center"/>
    </xf>
    <xf numFmtId="0" fontId="0" fillId="0" borderId="10" xfId="0" applyFont="1" applyFill="1" applyBorder="1">
      <alignment vertical="center"/>
    </xf>
    <xf numFmtId="0" fontId="0" fillId="0" borderId="3" xfId="67" applyFont="1" applyFill="1" applyBorder="1" applyAlignment="1">
      <alignment horizontal="right" vertical="center"/>
    </xf>
    <xf numFmtId="0" fontId="0" fillId="0" borderId="0" xfId="0" applyFont="1" applyFill="1" applyAlignment="1">
      <alignment horizontal="right" vertical="center"/>
    </xf>
    <xf numFmtId="0" fontId="5"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5" fillId="0" borderId="1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0" borderId="11" xfId="0" applyFont="1" applyFill="1" applyBorder="1" applyAlignment="1">
      <alignment horizontal="left" vertical="center"/>
    </xf>
    <xf numFmtId="0" fontId="0" fillId="0" borderId="1" xfId="0" applyFont="1" applyFill="1" applyBorder="1" applyAlignment="1">
      <alignment horizontal="right" vertical="center"/>
    </xf>
    <xf numFmtId="0" fontId="0" fillId="0" borderId="14" xfId="0" applyFont="1" applyFill="1" applyBorder="1" applyAlignment="1">
      <alignment horizontal="right" vertical="center"/>
    </xf>
    <xf numFmtId="0" fontId="0" fillId="0" borderId="14" xfId="0" applyFont="1" applyFill="1" applyBorder="1" applyAlignment="1">
      <alignment horizontal="left" vertical="center"/>
    </xf>
    <xf numFmtId="0" fontId="0" fillId="0" borderId="4" xfId="0" applyFont="1" applyFill="1" applyBorder="1" applyAlignment="1">
      <alignment horizontal="left" vertical="center"/>
    </xf>
    <xf numFmtId="0" fontId="0" fillId="3" borderId="0" xfId="0" applyFont="1" applyFill="1">
      <alignment vertical="center"/>
    </xf>
    <xf numFmtId="0" fontId="0" fillId="4" borderId="0" xfId="0" applyFont="1" applyFill="1">
      <alignment vertical="center"/>
    </xf>
    <xf numFmtId="3" fontId="14" fillId="0" borderId="1" xfId="0" applyNumberFormat="1" applyFont="1" applyFill="1" applyBorder="1" applyAlignment="1">
      <alignment horizontal="right" vertical="center" wrapText="1"/>
    </xf>
    <xf numFmtId="3" fontId="14" fillId="0" borderId="1" xfId="0" applyNumberFormat="1" applyFont="1" applyFill="1" applyBorder="1" applyAlignment="1" applyProtection="1">
      <alignment horizontal="right" vertical="center" wrapText="1"/>
      <protection locked="0"/>
    </xf>
    <xf numFmtId="0" fontId="0" fillId="0" borderId="17" xfId="0" applyFont="1" applyFill="1" applyBorder="1" applyAlignment="1">
      <alignment horizontal="left" vertical="center"/>
    </xf>
    <xf numFmtId="0" fontId="16" fillId="0" borderId="0" xfId="0" applyFont="1" applyFill="1">
      <alignment vertical="center"/>
    </xf>
    <xf numFmtId="0" fontId="17" fillId="0" borderId="0" xfId="0" applyFont="1" applyFill="1">
      <alignment vertical="center"/>
    </xf>
    <xf numFmtId="0" fontId="4" fillId="0" borderId="3" xfId="0" applyFont="1" applyFill="1" applyBorder="1" applyAlignment="1">
      <alignment horizontal="left" vertical="center"/>
    </xf>
    <xf numFmtId="3" fontId="14" fillId="0" borderId="18"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horizontal="right" vertical="center"/>
    </xf>
    <xf numFmtId="3" fontId="14" fillId="0" borderId="2" xfId="0" applyNumberFormat="1" applyFont="1" applyFill="1" applyBorder="1" applyAlignment="1" applyProtection="1">
      <alignment horizontal="right" vertical="center"/>
    </xf>
    <xf numFmtId="3" fontId="14" fillId="0" borderId="19" xfId="0" applyNumberFormat="1" applyFont="1" applyFill="1" applyBorder="1" applyAlignment="1" applyProtection="1">
      <alignment horizontal="right" vertical="center"/>
    </xf>
    <xf numFmtId="0" fontId="4" fillId="0" borderId="1" xfId="0" applyFont="1" applyFill="1" applyBorder="1" applyAlignment="1">
      <alignment horizontal="left" vertical="center" wrapText="1"/>
    </xf>
    <xf numFmtId="3" fontId="2" fillId="0" borderId="1" xfId="0" applyNumberFormat="1" applyFont="1" applyFill="1" applyBorder="1" applyAlignment="1">
      <alignment horizontal="right"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pplyProtection="1">
      <alignment horizontal="right" vertical="center" wrapText="1"/>
      <protection locked="0"/>
    </xf>
    <xf numFmtId="0" fontId="4" fillId="0" borderId="11" xfId="0" applyFont="1" applyFill="1" applyBorder="1" applyAlignment="1">
      <alignment horizontal="left" vertical="center"/>
    </xf>
    <xf numFmtId="3" fontId="14" fillId="0" borderId="0" xfId="0" applyNumberFormat="1" applyFont="1" applyFill="1" applyBorder="1" applyAlignment="1" applyProtection="1">
      <alignment horizontal="right" vertical="center"/>
    </xf>
    <xf numFmtId="3" fontId="18" fillId="0" borderId="0" xfId="0" applyNumberFormat="1" applyFont="1" applyFill="1" applyBorder="1" applyAlignment="1" applyProtection="1">
      <alignment horizontal="center" vertical="center"/>
    </xf>
    <xf numFmtId="179" fontId="0" fillId="0" borderId="1" xfId="0" applyNumberFormat="1" applyFont="1" applyFill="1" applyBorder="1">
      <alignment vertical="center"/>
    </xf>
    <xf numFmtId="3" fontId="0" fillId="5" borderId="3" xfId="68" applyNumberFormat="1" applyFont="1" applyFill="1" applyBorder="1" applyAlignment="1">
      <alignment horizontal="right" vertical="center"/>
    </xf>
    <xf numFmtId="3" fontId="0" fillId="5" borderId="1" xfId="0" applyNumberFormat="1" applyFont="1" applyFill="1" applyBorder="1" applyAlignment="1" applyProtection="1">
      <alignment horizontal="right" vertical="center"/>
    </xf>
    <xf numFmtId="4" fontId="0" fillId="0" borderId="8" xfId="0" applyNumberFormat="1" applyFont="1" applyFill="1" applyBorder="1" applyAlignment="1">
      <alignment horizontal="right" vertical="center"/>
    </xf>
    <xf numFmtId="0" fontId="0" fillId="0" borderId="8" xfId="0" applyNumberFormat="1" applyFont="1" applyFill="1" applyBorder="1" applyAlignment="1">
      <alignment horizontal="right" vertical="center"/>
    </xf>
    <xf numFmtId="4" fontId="0" fillId="0" borderId="3" xfId="70" applyNumberFormat="1" applyFont="1" applyFill="1" applyBorder="1" applyAlignment="1">
      <alignment horizontal="right" vertical="center"/>
    </xf>
    <xf numFmtId="0" fontId="0" fillId="0" borderId="3" xfId="70" applyNumberFormat="1" applyFont="1" applyFill="1" applyBorder="1" applyAlignment="1">
      <alignment horizontal="right" vertical="center"/>
    </xf>
    <xf numFmtId="0" fontId="2" fillId="0" borderId="0" xfId="0" applyFont="1" applyFill="1" applyBorder="1" applyAlignment="1"/>
    <xf numFmtId="0" fontId="7"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horizontal="left" vertical="center"/>
    </xf>
    <xf numFmtId="0" fontId="9" fillId="0" borderId="1" xfId="0" applyNumberFormat="1" applyFont="1" applyFill="1" applyBorder="1" applyAlignment="1" applyProtection="1">
      <alignment vertical="center"/>
    </xf>
    <xf numFmtId="3" fontId="10" fillId="0" borderId="2" xfId="0" applyNumberFormat="1" applyFont="1" applyFill="1" applyBorder="1" applyAlignment="1" applyProtection="1">
      <alignment horizontal="right" vertical="center"/>
    </xf>
    <xf numFmtId="0" fontId="9" fillId="0" borderId="20" xfId="0" applyNumberFormat="1" applyFont="1" applyFill="1" applyBorder="1" applyAlignment="1" applyProtection="1">
      <alignment vertical="center"/>
    </xf>
    <xf numFmtId="0" fontId="9" fillId="0" borderId="21" xfId="0" applyNumberFormat="1" applyFont="1" applyFill="1" applyBorder="1" applyAlignment="1" applyProtection="1">
      <alignment vertical="center"/>
    </xf>
    <xf numFmtId="3" fontId="10" fillId="0" borderId="19" xfId="0" applyNumberFormat="1" applyFont="1" applyFill="1" applyBorder="1" applyAlignment="1" applyProtection="1">
      <alignment horizontal="right" vertical="center"/>
    </xf>
    <xf numFmtId="0" fontId="10" fillId="0" borderId="20" xfId="0" applyNumberFormat="1" applyFont="1" applyFill="1" applyBorder="1" applyAlignment="1" applyProtection="1">
      <alignment vertical="center"/>
    </xf>
    <xf numFmtId="0" fontId="10" fillId="0" borderId="21" xfId="0" applyNumberFormat="1" applyFont="1" applyFill="1" applyBorder="1" applyAlignment="1" applyProtection="1">
      <alignment vertical="center"/>
    </xf>
    <xf numFmtId="3" fontId="10" fillId="0" borderId="18" xfId="0" applyNumberFormat="1" applyFont="1" applyFill="1" applyBorder="1" applyAlignment="1" applyProtection="1">
      <alignment horizontal="right" vertical="center"/>
    </xf>
    <xf numFmtId="3" fontId="10" fillId="5" borderId="1" xfId="0" applyNumberFormat="1" applyFont="1" applyFill="1" applyBorder="1" applyAlignment="1" applyProtection="1">
      <alignment horizontal="right" vertical="center"/>
    </xf>
    <xf numFmtId="0" fontId="9" fillId="0" borderId="22" xfId="0" applyNumberFormat="1" applyFont="1" applyFill="1" applyBorder="1" applyAlignment="1" applyProtection="1">
      <alignment vertical="center"/>
    </xf>
    <xf numFmtId="0" fontId="10" fillId="0" borderId="22" xfId="0" applyNumberFormat="1" applyFont="1" applyFill="1" applyBorder="1" applyAlignment="1" applyProtection="1">
      <alignment vertical="center"/>
    </xf>
    <xf numFmtId="4" fontId="0" fillId="0" borderId="3" xfId="69" applyNumberFormat="1" applyFont="1" applyFill="1" applyBorder="1" applyAlignment="1">
      <alignment horizontal="right" vertical="center"/>
    </xf>
    <xf numFmtId="0" fontId="0" fillId="0" borderId="3" xfId="69" applyNumberFormat="1" applyFont="1" applyFill="1" applyBorder="1" applyAlignment="1">
      <alignment horizontal="right" vertical="center"/>
    </xf>
    <xf numFmtId="0" fontId="21" fillId="0" borderId="0" xfId="0" applyFont="1" applyFill="1" applyBorder="1" applyAlignment="1">
      <alignment vertical="center"/>
    </xf>
    <xf numFmtId="0" fontId="14" fillId="0" borderId="0" xfId="0" applyFont="1" applyFill="1" applyBorder="1" applyAlignment="1">
      <alignment horizontal="left" vertical="center" indent="1"/>
    </xf>
    <xf numFmtId="0" fontId="4" fillId="0" borderId="0" xfId="0" applyFont="1" applyAlignment="1">
      <alignment horizontal="center" vertical="center"/>
    </xf>
    <xf numFmtId="0" fontId="7" fillId="0" borderId="0" xfId="0" applyFont="1" applyAlignment="1">
      <alignment horizontal="center" vertical="center"/>
    </xf>
    <xf numFmtId="0" fontId="23" fillId="0" borderId="0" xfId="0" applyFont="1" applyAlignment="1">
      <alignment horizontal="center" vertical="center"/>
    </xf>
    <xf numFmtId="57" fontId="15" fillId="0" borderId="0" xfId="0" applyNumberFormat="1" applyFont="1" applyAlignment="1">
      <alignment horizontal="center" vertical="center"/>
    </xf>
    <xf numFmtId="0" fontId="15" fillId="0" borderId="0" xfId="0" applyFont="1" applyAlignment="1">
      <alignment horizontal="center" vertical="center"/>
    </xf>
    <xf numFmtId="0" fontId="22" fillId="0" borderId="0" xfId="0" applyFont="1" applyFill="1" applyAlignment="1">
      <alignment horizontal="center" vertical="center" wrapText="1"/>
    </xf>
    <xf numFmtId="0" fontId="20" fillId="0" borderId="0" xfId="0" applyFont="1" applyFill="1" applyAlignment="1">
      <alignment horizontal="center" vertical="center"/>
    </xf>
    <xf numFmtId="0" fontId="1" fillId="0" borderId="0" xfId="0" applyFont="1" applyFill="1" applyAlignment="1">
      <alignment horizontal="center" vertical="center"/>
    </xf>
    <xf numFmtId="0" fontId="7"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right"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1" xfId="0" applyFont="1" applyFill="1" applyBorder="1" applyAlignment="1">
      <alignment horizontal="center" vertical="center"/>
    </xf>
    <xf numFmtId="0" fontId="15" fillId="0" borderId="1" xfId="0" applyFont="1" applyFill="1" applyBorder="1">
      <alignment vertical="center"/>
    </xf>
    <xf numFmtId="0" fontId="7" fillId="2" borderId="0" xfId="0" applyNumberFormat="1" applyFont="1" applyFill="1" applyAlignment="1" applyProtection="1">
      <alignment horizontal="center" vertical="center"/>
    </xf>
    <xf numFmtId="0" fontId="2" fillId="0" borderId="0" xfId="0" applyNumberFormat="1" applyFont="1" applyFill="1" applyAlignment="1" applyProtection="1">
      <alignment horizontal="lef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3" fontId="45" fillId="0" borderId="1" xfId="0" applyNumberFormat="1" applyFont="1" applyFill="1" applyBorder="1" applyAlignment="1" applyProtection="1">
      <alignment horizontal="right" vertical="center"/>
    </xf>
  </cellXfs>
  <cellStyles count="71">
    <cellStyle name="20% - Accent1" xfId="1"/>
    <cellStyle name="20% - Accent1 2" xfId="2"/>
    <cellStyle name="20% - Accent1 3" xfId="3"/>
    <cellStyle name="20% - Accent2" xfId="4"/>
    <cellStyle name="20% - Accent2 2" xfId="5"/>
    <cellStyle name="20% - Accent2 3" xfId="6"/>
    <cellStyle name="20% - Accent3" xfId="7"/>
    <cellStyle name="20% - Accent3 2" xfId="8"/>
    <cellStyle name="20% - Accent3 3" xfId="9"/>
    <cellStyle name="20% - Accent4" xfId="10"/>
    <cellStyle name="20% - Accent4 2" xfId="11"/>
    <cellStyle name="20% - Accent4 3" xfId="12"/>
    <cellStyle name="20% - Accent5" xfId="13"/>
    <cellStyle name="20% - Accent5 2" xfId="14"/>
    <cellStyle name="20% - Accent5 3" xfId="15"/>
    <cellStyle name="20% - Accent6" xfId="16"/>
    <cellStyle name="20% - Accent6 2" xfId="17"/>
    <cellStyle name="20% - Accent6 3" xfId="18"/>
    <cellStyle name="40% - Accent1" xfId="19"/>
    <cellStyle name="40% - Accent2" xfId="20"/>
    <cellStyle name="40% - Accent3" xfId="21"/>
    <cellStyle name="40% - Accent4" xfId="22"/>
    <cellStyle name="40% - Accent5" xfId="23"/>
    <cellStyle name="40% - Accent6" xfId="24"/>
    <cellStyle name="60% - Accent1" xfId="25"/>
    <cellStyle name="60% - Accent1 2" xfId="26"/>
    <cellStyle name="60% - Accent1 3" xfId="27"/>
    <cellStyle name="60% - Accent2" xfId="28"/>
    <cellStyle name="60% - Accent2 2" xfId="29"/>
    <cellStyle name="60% - Accent2 3" xfId="30"/>
    <cellStyle name="60% - Accent3" xfId="31"/>
    <cellStyle name="60% - Accent3 2" xfId="32"/>
    <cellStyle name="60% - Accent3 3" xfId="33"/>
    <cellStyle name="60% - Accent4" xfId="34"/>
    <cellStyle name="60% - Accent4 2" xfId="35"/>
    <cellStyle name="60% - Accent4 3" xfId="36"/>
    <cellStyle name="60% - Accent5" xfId="37"/>
    <cellStyle name="60% - Accent5 2" xfId="38"/>
    <cellStyle name="60% - Accent5 3" xfId="39"/>
    <cellStyle name="60% - Accent6" xfId="40"/>
    <cellStyle name="60% - Accent6 2" xfId="41"/>
    <cellStyle name="60% - Accent6 3" xfId="42"/>
    <cellStyle name="Accent1" xfId="43"/>
    <cellStyle name="Accent2" xfId="44"/>
    <cellStyle name="Accent3" xfId="45"/>
    <cellStyle name="Accent4" xfId="46"/>
    <cellStyle name="Accent5" xfId="47"/>
    <cellStyle name="Accent6" xfId="48"/>
    <cellStyle name="Bad" xfId="49"/>
    <cellStyle name="Calculation" xfId="50"/>
    <cellStyle name="Check Cell" xfId="51"/>
    <cellStyle name="Explanatory Text" xfId="52"/>
    <cellStyle name="Good" xfId="53"/>
    <cellStyle name="Heading 1" xfId="54"/>
    <cellStyle name="Heading 2" xfId="55"/>
    <cellStyle name="Heading 3" xfId="56"/>
    <cellStyle name="Heading 4" xfId="57"/>
    <cellStyle name="Input" xfId="58"/>
    <cellStyle name="Linked Cell" xfId="59"/>
    <cellStyle name="Neutral" xfId="60"/>
    <cellStyle name="Note" xfId="61"/>
    <cellStyle name="Output" xfId="62"/>
    <cellStyle name="Title" xfId="63"/>
    <cellStyle name="Total" xfId="64"/>
    <cellStyle name="Warning Text" xfId="65"/>
    <cellStyle name="常规" xfId="0" builtinId="0"/>
    <cellStyle name="常规 2" xfId="66"/>
    <cellStyle name="常规 3" xfId="67"/>
    <cellStyle name="常规 4" xfId="68"/>
    <cellStyle name="常规 5" xfId="69"/>
    <cellStyle name="常规 6" xfId="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1">
          <a:gsLst>
            <a:gs pos="0">
              <a:srgbClr val="3E7FCD"/>
            </a:gs>
            <a:gs pos="100000">
              <a:srgbClr val="A3C2FF"/>
            </a:gs>
          </a:gsLst>
          <a:lin ang="16200000" scaled="0"/>
        </a:gradFill>
        <a:ln w="9525" cap="flat" cmpd="sng" algn="ctr">
          <a:solidFill>
            <a:srgbClr val="4A7DBA"/>
          </a:solidFill>
          <a:prstDash val="solid"/>
          <a:round/>
        </a:ln>
        <a:effectLst>
          <a:outerShdw dist="23000" dir="5400000" rotWithShape="0">
            <a:srgbClr val="000000">
              <a:alpha val="35000"/>
            </a:srgbClr>
          </a:outerShdw>
        </a:effectLst>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J11"/>
  <sheetViews>
    <sheetView workbookViewId="0">
      <selection activeCell="E14" sqref="E14"/>
    </sheetView>
  </sheetViews>
  <sheetFormatPr defaultColWidth="8.796875" defaultRowHeight="15"/>
  <sheetData>
    <row r="1" spans="1:10" ht="63" customHeight="1">
      <c r="A1" s="96" t="s">
        <v>0</v>
      </c>
      <c r="B1" s="96"/>
    </row>
    <row r="3" spans="1:10">
      <c r="A3" s="101" t="s">
        <v>1</v>
      </c>
      <c r="B3" s="101"/>
      <c r="C3" s="101"/>
      <c r="D3" s="101"/>
      <c r="E3" s="101"/>
      <c r="F3" s="101"/>
      <c r="G3" s="101"/>
      <c r="H3" s="101"/>
      <c r="I3" s="101"/>
      <c r="J3" s="101"/>
    </row>
    <row r="4" spans="1:10">
      <c r="A4" s="101"/>
      <c r="B4" s="101"/>
      <c r="C4" s="101"/>
      <c r="D4" s="101"/>
      <c r="E4" s="101"/>
      <c r="F4" s="101"/>
      <c r="G4" s="101"/>
      <c r="H4" s="101"/>
      <c r="I4" s="101"/>
      <c r="J4" s="101"/>
    </row>
    <row r="5" spans="1:10" ht="39.950000000000003" customHeight="1">
      <c r="A5" s="101"/>
      <c r="B5" s="101"/>
      <c r="C5" s="101"/>
      <c r="D5" s="101"/>
      <c r="E5" s="101"/>
      <c r="F5" s="101"/>
      <c r="G5" s="101"/>
      <c r="H5" s="101"/>
      <c r="I5" s="101"/>
      <c r="J5" s="101"/>
    </row>
    <row r="9" spans="1:10" ht="120" customHeight="1"/>
    <row r="10" spans="1:10" ht="36" customHeight="1">
      <c r="C10" s="97" t="s">
        <v>2</v>
      </c>
      <c r="D10" s="98"/>
      <c r="E10" s="98"/>
      <c r="F10" s="98"/>
    </row>
    <row r="11" spans="1:10" ht="48" customHeight="1">
      <c r="D11" s="99">
        <v>45867</v>
      </c>
      <c r="E11" s="100"/>
    </row>
  </sheetData>
  <mergeCells count="4">
    <mergeCell ref="A1:B1"/>
    <mergeCell ref="C10:F10"/>
    <mergeCell ref="D11:E11"/>
    <mergeCell ref="A3:J5"/>
  </mergeCells>
  <phoneticPr fontId="46" type="noConversion"/>
  <pageMargins left="0.75" right="0.75" top="1" bottom="1" header="0.5" footer="0.5"/>
  <pageSetup paperSize="9" orientation="portrait"/>
</worksheet>
</file>

<file path=xl/worksheets/sheet10.xml><?xml version="1.0" encoding="utf-8"?>
<worksheet xmlns="http://schemas.openxmlformats.org/spreadsheetml/2006/main" xmlns:r="http://schemas.openxmlformats.org/officeDocument/2006/relationships">
  <dimension ref="A1:B66"/>
  <sheetViews>
    <sheetView tabSelected="1" topLeftCell="A5" workbookViewId="0">
      <selection activeCell="B7" sqref="B7:B43"/>
    </sheetView>
  </sheetViews>
  <sheetFormatPr defaultColWidth="8.796875" defaultRowHeight="15"/>
  <cols>
    <col min="1" max="1" width="50.19921875" style="1" customWidth="1"/>
    <col min="2" max="2" width="22.69921875" style="1" customWidth="1"/>
    <col min="3" max="1997" width="15" style="1" customWidth="1"/>
    <col min="1998" max="16384" width="8.796875" style="1"/>
  </cols>
  <sheetData>
    <row r="1" spans="1:2" ht="25.5">
      <c r="A1" s="103" t="s">
        <v>421</v>
      </c>
      <c r="B1" s="103"/>
    </row>
    <row r="2" spans="1:2">
      <c r="A2" s="2" t="s">
        <v>422</v>
      </c>
      <c r="B2" s="3" t="s">
        <v>41</v>
      </c>
    </row>
    <row r="3" spans="1:2" ht="24.95" customHeight="1">
      <c r="A3" s="12" t="s">
        <v>107</v>
      </c>
      <c r="B3" s="16" t="s">
        <v>423</v>
      </c>
    </row>
    <row r="4" spans="1:2" ht="24.95" customHeight="1">
      <c r="A4" s="68" t="s">
        <v>109</v>
      </c>
      <c r="B4" s="6">
        <v>1539</v>
      </c>
    </row>
    <row r="5" spans="1:2" ht="24.95" customHeight="1">
      <c r="A5" s="68" t="s">
        <v>110</v>
      </c>
      <c r="B5" s="6">
        <v>217479</v>
      </c>
    </row>
    <row r="6" spans="1:2" ht="24.95" customHeight="1">
      <c r="A6" s="47" t="s">
        <v>111</v>
      </c>
      <c r="B6" s="6"/>
    </row>
    <row r="7" spans="1:2" ht="24.95" customHeight="1">
      <c r="A7" s="47" t="s">
        <v>112</v>
      </c>
      <c r="B7" s="71">
        <v>91369</v>
      </c>
    </row>
    <row r="8" spans="1:2" ht="24.95" customHeight="1">
      <c r="A8" s="47" t="s">
        <v>113</v>
      </c>
      <c r="B8" s="71">
        <v>12257</v>
      </c>
    </row>
    <row r="9" spans="1:2" ht="24.95" customHeight="1">
      <c r="A9" s="47" t="s">
        <v>114</v>
      </c>
      <c r="B9" s="71">
        <v>3500</v>
      </c>
    </row>
    <row r="10" spans="1:2" ht="24.95" customHeight="1">
      <c r="A10" s="47" t="s">
        <v>115</v>
      </c>
      <c r="B10" s="71"/>
    </row>
    <row r="11" spans="1:2" ht="24.95" customHeight="1">
      <c r="A11" s="47" t="s">
        <v>116</v>
      </c>
      <c r="B11" s="71"/>
    </row>
    <row r="12" spans="1:2" ht="24.95" customHeight="1">
      <c r="A12" s="47" t="s">
        <v>117</v>
      </c>
      <c r="B12" s="71">
        <v>201</v>
      </c>
    </row>
    <row r="13" spans="1:2" ht="24.95" customHeight="1">
      <c r="A13" s="47" t="s">
        <v>118</v>
      </c>
      <c r="B13" s="71">
        <v>8097</v>
      </c>
    </row>
    <row r="14" spans="1:2" ht="24.95" customHeight="1">
      <c r="A14" s="47" t="s">
        <v>119</v>
      </c>
      <c r="B14" s="71">
        <v>19310</v>
      </c>
    </row>
    <row r="15" spans="1:2" ht="24.95" customHeight="1">
      <c r="A15" s="47" t="s">
        <v>120</v>
      </c>
      <c r="B15" s="71">
        <v>987</v>
      </c>
    </row>
    <row r="16" spans="1:2" ht="24.95" customHeight="1">
      <c r="A16" s="47" t="s">
        <v>121</v>
      </c>
      <c r="B16" s="71"/>
    </row>
    <row r="17" spans="1:2" ht="24.95" customHeight="1">
      <c r="A17" s="47" t="s">
        <v>122</v>
      </c>
      <c r="B17" s="71"/>
    </row>
    <row r="18" spans="1:2" ht="24.95" customHeight="1">
      <c r="A18" s="47" t="s">
        <v>123</v>
      </c>
      <c r="B18" s="71">
        <v>11000</v>
      </c>
    </row>
    <row r="19" spans="1:2" ht="24.95" customHeight="1">
      <c r="A19" s="47" t="s">
        <v>124</v>
      </c>
      <c r="B19" s="71">
        <v>240</v>
      </c>
    </row>
    <row r="20" spans="1:2" ht="24.95" customHeight="1">
      <c r="A20" s="47" t="s">
        <v>125</v>
      </c>
      <c r="B20" s="71"/>
    </row>
    <row r="21" spans="1:2" ht="24.95" customHeight="1">
      <c r="A21" s="47" t="s">
        <v>126</v>
      </c>
      <c r="B21" s="71"/>
    </row>
    <row r="22" spans="1:2" ht="24.95" customHeight="1">
      <c r="A22" s="47" t="s">
        <v>127</v>
      </c>
      <c r="B22" s="121">
        <v>1200</v>
      </c>
    </row>
    <row r="23" spans="1:2" ht="24.95" customHeight="1">
      <c r="A23" s="47" t="s">
        <v>128</v>
      </c>
      <c r="B23" s="121">
        <v>4800</v>
      </c>
    </row>
    <row r="24" spans="1:2" ht="24.95" customHeight="1">
      <c r="A24" s="47" t="s">
        <v>129</v>
      </c>
      <c r="B24" s="121">
        <v>20</v>
      </c>
    </row>
    <row r="25" spans="1:2" ht="24.95" customHeight="1">
      <c r="A25" s="47" t="s">
        <v>130</v>
      </c>
      <c r="B25" s="121">
        <v>1100</v>
      </c>
    </row>
    <row r="26" spans="1:2" ht="24.95" customHeight="1">
      <c r="A26" s="47" t="s">
        <v>131</v>
      </c>
      <c r="B26" s="121">
        <v>32000</v>
      </c>
    </row>
    <row r="27" spans="1:2" ht="24.95" customHeight="1">
      <c r="A27" s="47" t="s">
        <v>132</v>
      </c>
      <c r="B27" s="121">
        <v>3700</v>
      </c>
    </row>
    <row r="28" spans="1:2" ht="24.95" customHeight="1">
      <c r="A28" s="47" t="s">
        <v>133</v>
      </c>
      <c r="B28" s="121">
        <v>600</v>
      </c>
    </row>
    <row r="29" spans="1:2" ht="24.95" customHeight="1">
      <c r="A29" s="47" t="s">
        <v>134</v>
      </c>
      <c r="B29" s="121">
        <v>1000</v>
      </c>
    </row>
    <row r="30" spans="1:2" ht="24.95" customHeight="1">
      <c r="A30" s="47" t="s">
        <v>135</v>
      </c>
      <c r="B30" s="121">
        <v>21000</v>
      </c>
    </row>
    <row r="31" spans="1:2" ht="24.95" customHeight="1">
      <c r="A31" s="47" t="s">
        <v>136</v>
      </c>
      <c r="B31" s="121">
        <v>2000</v>
      </c>
    </row>
    <row r="32" spans="1:2" ht="24.95" customHeight="1">
      <c r="A32" s="47" t="s">
        <v>137</v>
      </c>
      <c r="B32" s="121">
        <v>0</v>
      </c>
    </row>
    <row r="33" spans="1:2" ht="24.95" customHeight="1">
      <c r="A33" s="47" t="s">
        <v>138</v>
      </c>
      <c r="B33" s="121">
        <v>0</v>
      </c>
    </row>
    <row r="34" spans="1:2" ht="24.95" customHeight="1">
      <c r="A34" s="47" t="s">
        <v>139</v>
      </c>
      <c r="B34" s="121">
        <v>0</v>
      </c>
    </row>
    <row r="35" spans="1:2" ht="24.95" customHeight="1">
      <c r="A35" s="47" t="s">
        <v>140</v>
      </c>
      <c r="B35" s="121">
        <v>500</v>
      </c>
    </row>
    <row r="36" spans="1:2" ht="24.95" customHeight="1">
      <c r="A36" s="47" t="s">
        <v>141</v>
      </c>
      <c r="B36" s="121">
        <v>750</v>
      </c>
    </row>
    <row r="37" spans="1:2" ht="24.95" customHeight="1">
      <c r="A37" s="47" t="s">
        <v>142</v>
      </c>
      <c r="B37" s="121">
        <v>0</v>
      </c>
    </row>
    <row r="38" spans="1:2" ht="24.95" customHeight="1">
      <c r="A38" s="47" t="s">
        <v>143</v>
      </c>
      <c r="B38" s="121">
        <v>200</v>
      </c>
    </row>
    <row r="39" spans="1:2" ht="24.95" customHeight="1">
      <c r="A39" s="47" t="s">
        <v>144</v>
      </c>
      <c r="B39" s="121">
        <v>10</v>
      </c>
    </row>
    <row r="40" spans="1:2" ht="24.95" customHeight="1">
      <c r="A40" s="47" t="s">
        <v>145</v>
      </c>
      <c r="B40" s="71"/>
    </row>
    <row r="41" spans="1:2" ht="24.95" customHeight="1">
      <c r="A41" s="47" t="s">
        <v>146</v>
      </c>
      <c r="B41" s="71"/>
    </row>
    <row r="42" spans="1:2" ht="24.95" customHeight="1">
      <c r="A42" s="47" t="s">
        <v>147</v>
      </c>
      <c r="B42" s="71">
        <v>1488</v>
      </c>
    </row>
    <row r="43" spans="1:2" ht="24.95" customHeight="1">
      <c r="A43" s="47" t="s">
        <v>148</v>
      </c>
      <c r="B43" s="71">
        <v>150</v>
      </c>
    </row>
    <row r="44" spans="1:2" ht="24.95" customHeight="1">
      <c r="A44" s="68" t="s">
        <v>149</v>
      </c>
      <c r="B44" s="72">
        <v>109000</v>
      </c>
    </row>
    <row r="45" spans="1:2" ht="24.95" customHeight="1">
      <c r="A45" s="47" t="s">
        <v>150</v>
      </c>
      <c r="B45" s="73">
        <v>18524</v>
      </c>
    </row>
    <row r="46" spans="1:2" ht="24.95" customHeight="1">
      <c r="A46" s="47" t="s">
        <v>151</v>
      </c>
      <c r="B46" s="72">
        <v>60</v>
      </c>
    </row>
    <row r="47" spans="1:2" ht="24.95" customHeight="1">
      <c r="A47" s="47" t="s">
        <v>152</v>
      </c>
      <c r="B47" s="73">
        <v>305</v>
      </c>
    </row>
    <row r="48" spans="1:2" ht="24.95" customHeight="1">
      <c r="A48" s="47" t="s">
        <v>153</v>
      </c>
      <c r="B48" s="73">
        <v>2600</v>
      </c>
    </row>
    <row r="49" spans="1:2" ht="24.95" customHeight="1">
      <c r="A49" s="47" t="s">
        <v>154</v>
      </c>
      <c r="B49" s="73"/>
    </row>
    <row r="50" spans="1:2" ht="24.95" customHeight="1">
      <c r="A50" s="47" t="s">
        <v>155</v>
      </c>
      <c r="B50" s="73">
        <v>30</v>
      </c>
    </row>
    <row r="51" spans="1:2" ht="24.95" customHeight="1">
      <c r="A51" s="47" t="s">
        <v>156</v>
      </c>
      <c r="B51" s="73">
        <v>6830</v>
      </c>
    </row>
    <row r="52" spans="1:2" ht="24.95" customHeight="1">
      <c r="A52" s="47" t="s">
        <v>157</v>
      </c>
      <c r="B52" s="73">
        <v>2300</v>
      </c>
    </row>
    <row r="53" spans="1:2" ht="24.95" customHeight="1">
      <c r="A53" s="47" t="s">
        <v>158</v>
      </c>
      <c r="B53" s="73">
        <v>750</v>
      </c>
    </row>
    <row r="54" spans="1:2" ht="24.95" customHeight="1">
      <c r="A54" s="47" t="s">
        <v>159</v>
      </c>
      <c r="B54" s="73">
        <v>4500</v>
      </c>
    </row>
    <row r="55" spans="1:2" ht="24.95" customHeight="1">
      <c r="A55" s="47" t="s">
        <v>160</v>
      </c>
      <c r="B55" s="73">
        <v>48350</v>
      </c>
    </row>
    <row r="56" spans="1:2" ht="24.95" customHeight="1">
      <c r="A56" s="47" t="s">
        <v>161</v>
      </c>
      <c r="B56" s="73">
        <v>4420</v>
      </c>
    </row>
    <row r="57" spans="1:2" ht="24.95" customHeight="1">
      <c r="A57" s="47" t="s">
        <v>162</v>
      </c>
      <c r="B57" s="73">
        <v>350</v>
      </c>
    </row>
    <row r="58" spans="1:2" ht="24.95" customHeight="1">
      <c r="A58" s="47" t="s">
        <v>163</v>
      </c>
      <c r="B58" s="73">
        <v>650</v>
      </c>
    </row>
    <row r="59" spans="1:2" ht="24.95" customHeight="1">
      <c r="A59" s="47" t="s">
        <v>164</v>
      </c>
      <c r="B59" s="73">
        <v>430</v>
      </c>
    </row>
    <row r="60" spans="1:2" ht="24.95" customHeight="1">
      <c r="A60" s="47" t="s">
        <v>165</v>
      </c>
      <c r="B60" s="73">
        <v>520</v>
      </c>
    </row>
    <row r="61" spans="1:2" ht="24.95" customHeight="1">
      <c r="A61" s="47" t="s">
        <v>166</v>
      </c>
      <c r="B61" s="73">
        <v>2850</v>
      </c>
    </row>
    <row r="62" spans="1:2" ht="24.95" customHeight="1">
      <c r="A62" s="47" t="s">
        <v>167</v>
      </c>
      <c r="B62" s="73">
        <v>10</v>
      </c>
    </row>
    <row r="63" spans="1:2" ht="24.95" customHeight="1">
      <c r="A63" s="47" t="s">
        <v>168</v>
      </c>
      <c r="B63" s="73">
        <v>5560</v>
      </c>
    </row>
    <row r="64" spans="1:2" ht="24.95" customHeight="1">
      <c r="A64" s="47" t="s">
        <v>75</v>
      </c>
      <c r="B64" s="73">
        <v>9961</v>
      </c>
    </row>
    <row r="65" spans="1:2" ht="24.95" customHeight="1">
      <c r="A65" s="47" t="s">
        <v>169</v>
      </c>
      <c r="B65" s="6">
        <v>328018</v>
      </c>
    </row>
    <row r="66" spans="1:2" ht="24.95" customHeight="1"/>
  </sheetData>
  <mergeCells count="1">
    <mergeCell ref="A1:B1"/>
  </mergeCells>
  <phoneticPr fontId="46" type="noConversion"/>
  <pageMargins left="0.75" right="0.75" top="1" bottom="1" header="0.51180555555555596" footer="0.51180555555555596"/>
  <pageSetup paperSize="9" orientation="portrait"/>
</worksheet>
</file>

<file path=xl/worksheets/sheet11.xml><?xml version="1.0" encoding="utf-8"?>
<worksheet xmlns="http://schemas.openxmlformats.org/spreadsheetml/2006/main" xmlns:r="http://schemas.openxmlformats.org/officeDocument/2006/relationships">
  <dimension ref="A1:C1612"/>
  <sheetViews>
    <sheetView topLeftCell="A354" workbookViewId="0">
      <selection activeCell="B405" sqref="B405"/>
    </sheetView>
  </sheetViews>
  <sheetFormatPr defaultColWidth="8.796875" defaultRowHeight="15"/>
  <cols>
    <col min="1" max="1" width="27.59765625" style="1" customWidth="1"/>
    <col min="2" max="2" width="23.8984375" style="1" customWidth="1"/>
    <col min="3" max="1991" width="15" style="1" customWidth="1"/>
    <col min="1992" max="16384" width="8.796875" style="1"/>
  </cols>
  <sheetData>
    <row r="1" spans="1:2" ht="25.5">
      <c r="A1" s="103" t="s">
        <v>424</v>
      </c>
      <c r="B1" s="103"/>
    </row>
    <row r="2" spans="1:2">
      <c r="A2" s="2" t="s">
        <v>425</v>
      </c>
      <c r="B2" s="3" t="s">
        <v>41</v>
      </c>
    </row>
    <row r="3" spans="1:2">
      <c r="A3" s="12" t="s">
        <v>42</v>
      </c>
      <c r="B3" s="23" t="s">
        <v>423</v>
      </c>
    </row>
    <row r="4" spans="1:2" ht="14.1" customHeight="1">
      <c r="A4" s="59" t="s">
        <v>81</v>
      </c>
      <c r="B4" s="31">
        <v>41000</v>
      </c>
    </row>
    <row r="5" spans="1:2" ht="18.75">
      <c r="A5" s="59" t="s">
        <v>426</v>
      </c>
      <c r="B5" s="60">
        <v>869</v>
      </c>
    </row>
    <row r="6" spans="1:2" ht="18.75">
      <c r="A6" s="13" t="s">
        <v>427</v>
      </c>
      <c r="B6" s="61">
        <v>559</v>
      </c>
    </row>
    <row r="7" spans="1:2" ht="18.75">
      <c r="A7" s="13" t="s">
        <v>428</v>
      </c>
      <c r="B7" s="61">
        <v>57</v>
      </c>
    </row>
    <row r="8" spans="1:2" ht="18.75">
      <c r="A8" s="13" t="s">
        <v>429</v>
      </c>
      <c r="B8" s="61"/>
    </row>
    <row r="9" spans="1:2" ht="18.75">
      <c r="A9" s="13" t="s">
        <v>430</v>
      </c>
      <c r="B9" s="61">
        <v>47</v>
      </c>
    </row>
    <row r="10" spans="1:2" ht="18.75">
      <c r="A10" s="13" t="s">
        <v>431</v>
      </c>
      <c r="B10" s="61"/>
    </row>
    <row r="11" spans="1:2" ht="18.75">
      <c r="A11" s="13" t="s">
        <v>432</v>
      </c>
      <c r="B11" s="61"/>
    </row>
    <row r="12" spans="1:2" ht="18.75">
      <c r="A12" s="13" t="s">
        <v>433</v>
      </c>
      <c r="B12" s="61"/>
    </row>
    <row r="13" spans="1:2" ht="18.75">
      <c r="A13" s="13" t="s">
        <v>434</v>
      </c>
      <c r="B13" s="61"/>
    </row>
    <row r="14" spans="1:2" ht="18.75">
      <c r="A14" s="13" t="s">
        <v>435</v>
      </c>
      <c r="B14" s="61"/>
    </row>
    <row r="15" spans="1:2" ht="18.75">
      <c r="A15" s="13" t="s">
        <v>436</v>
      </c>
      <c r="B15" s="61"/>
    </row>
    <row r="16" spans="1:2" ht="18.75">
      <c r="A16" s="13" t="s">
        <v>437</v>
      </c>
      <c r="B16" s="61">
        <v>206</v>
      </c>
    </row>
    <row r="17" spans="1:2" ht="18.75">
      <c r="A17" s="59" t="s">
        <v>438</v>
      </c>
      <c r="B17" s="61">
        <v>577</v>
      </c>
    </row>
    <row r="18" spans="1:2" ht="18.75">
      <c r="A18" s="13" t="s">
        <v>427</v>
      </c>
      <c r="B18" s="61">
        <v>419</v>
      </c>
    </row>
    <row r="19" spans="1:2" ht="18.75">
      <c r="A19" s="13" t="s">
        <v>428</v>
      </c>
      <c r="B19" s="61">
        <v>47</v>
      </c>
    </row>
    <row r="20" spans="1:2" ht="18.75">
      <c r="A20" s="13" t="s">
        <v>429</v>
      </c>
      <c r="B20" s="61"/>
    </row>
    <row r="21" spans="1:2" ht="18.75">
      <c r="A21" s="13" t="s">
        <v>439</v>
      </c>
      <c r="B21" s="61">
        <v>56</v>
      </c>
    </row>
    <row r="22" spans="1:2" ht="18.75">
      <c r="A22" s="13" t="s">
        <v>440</v>
      </c>
      <c r="B22" s="61"/>
    </row>
    <row r="23" spans="1:2" ht="18.75">
      <c r="A23" s="13" t="s">
        <v>441</v>
      </c>
      <c r="B23" s="61"/>
    </row>
    <row r="24" spans="1:2" ht="18.75">
      <c r="A24" s="13" t="s">
        <v>436</v>
      </c>
      <c r="B24" s="61"/>
    </row>
    <row r="25" spans="1:2" ht="18.75">
      <c r="A25" s="13" t="s">
        <v>442</v>
      </c>
      <c r="B25" s="61">
        <v>55</v>
      </c>
    </row>
    <row r="26" spans="1:2" ht="18.75">
      <c r="A26" s="59" t="s">
        <v>443</v>
      </c>
      <c r="B26" s="61">
        <f>B27+B28+B29+B30+B32+B31+B33+B34+B35+B36</f>
        <v>17527</v>
      </c>
    </row>
    <row r="27" spans="1:2" ht="18.75">
      <c r="A27" s="13" t="s">
        <v>427</v>
      </c>
      <c r="B27" s="61">
        <v>11710</v>
      </c>
    </row>
    <row r="28" spans="1:2" ht="18.75">
      <c r="A28" s="13" t="s">
        <v>428</v>
      </c>
      <c r="B28" s="61">
        <v>1849</v>
      </c>
    </row>
    <row r="29" spans="1:2" ht="18.75">
      <c r="A29" s="13" t="s">
        <v>429</v>
      </c>
      <c r="B29" s="61"/>
    </row>
    <row r="30" spans="1:2" ht="18.75">
      <c r="A30" s="13" t="s">
        <v>444</v>
      </c>
      <c r="B30" s="61"/>
    </row>
    <row r="31" spans="1:2" ht="18.75">
      <c r="A31" s="13" t="s">
        <v>445</v>
      </c>
      <c r="B31" s="61"/>
    </row>
    <row r="32" spans="1:2" ht="18.75">
      <c r="A32" s="13" t="s">
        <v>446</v>
      </c>
      <c r="B32" s="61"/>
    </row>
    <row r="33" spans="1:2" ht="18.75">
      <c r="A33" s="24" t="s">
        <v>447</v>
      </c>
      <c r="B33" s="61"/>
    </row>
    <row r="34" spans="1:2">
      <c r="A34" s="47" t="s">
        <v>448</v>
      </c>
      <c r="B34" s="6"/>
    </row>
    <row r="35" spans="1:2" ht="18.75">
      <c r="A35" s="13" t="s">
        <v>436</v>
      </c>
      <c r="B35" s="62">
        <v>914</v>
      </c>
    </row>
    <row r="36" spans="1:2" ht="18.75">
      <c r="A36" s="13" t="s">
        <v>449</v>
      </c>
      <c r="B36" s="61">
        <v>3054</v>
      </c>
    </row>
    <row r="37" spans="1:2" ht="18.75">
      <c r="A37" s="59" t="s">
        <v>450</v>
      </c>
      <c r="B37" s="61">
        <v>1687</v>
      </c>
    </row>
    <row r="38" spans="1:2" ht="18.75">
      <c r="A38" s="13" t="s">
        <v>427</v>
      </c>
      <c r="B38" s="61">
        <v>907</v>
      </c>
    </row>
    <row r="39" spans="1:2" ht="18.75">
      <c r="A39" s="13" t="s">
        <v>428</v>
      </c>
      <c r="B39" s="61">
        <v>154</v>
      </c>
    </row>
    <row r="40" spans="1:2" ht="18.75">
      <c r="A40" s="13" t="s">
        <v>429</v>
      </c>
      <c r="B40" s="61"/>
    </row>
    <row r="41" spans="1:2" ht="18.75">
      <c r="A41" s="13" t="s">
        <v>451</v>
      </c>
      <c r="B41" s="61"/>
    </row>
    <row r="42" spans="1:2" ht="18.75">
      <c r="A42" s="13" t="s">
        <v>452</v>
      </c>
      <c r="B42" s="61"/>
    </row>
    <row r="43" spans="1:2" ht="18.75">
      <c r="A43" s="13" t="s">
        <v>453</v>
      </c>
      <c r="B43" s="61"/>
    </row>
    <row r="44" spans="1:2" ht="18.75">
      <c r="A44" s="13" t="s">
        <v>454</v>
      </c>
      <c r="B44" s="61"/>
    </row>
    <row r="45" spans="1:2" ht="18.75">
      <c r="A45" s="13" t="s">
        <v>455</v>
      </c>
      <c r="B45" s="61"/>
    </row>
    <row r="46" spans="1:2" ht="18.75">
      <c r="A46" s="13" t="s">
        <v>436</v>
      </c>
      <c r="B46" s="61"/>
    </row>
    <row r="47" spans="1:2" ht="18.75">
      <c r="A47" s="13" t="s">
        <v>456</v>
      </c>
      <c r="B47" s="61">
        <v>626</v>
      </c>
    </row>
    <row r="48" spans="1:2" ht="18.75">
      <c r="A48" s="59" t="s">
        <v>457</v>
      </c>
      <c r="B48" s="61">
        <v>517</v>
      </c>
    </row>
    <row r="49" spans="1:2" ht="18.75">
      <c r="A49" s="13" t="s">
        <v>427</v>
      </c>
      <c r="B49" s="61">
        <v>456</v>
      </c>
    </row>
    <row r="50" spans="1:2" ht="18.75">
      <c r="A50" s="13" t="s">
        <v>428</v>
      </c>
      <c r="B50" s="61"/>
    </row>
    <row r="51" spans="1:2" ht="18.75">
      <c r="A51" s="13" t="s">
        <v>429</v>
      </c>
      <c r="B51" s="61"/>
    </row>
    <row r="52" spans="1:2" ht="18.75">
      <c r="A52" s="13" t="s">
        <v>458</v>
      </c>
      <c r="B52" s="61"/>
    </row>
    <row r="53" spans="1:2" ht="18.75">
      <c r="A53" s="13" t="s">
        <v>459</v>
      </c>
      <c r="B53" s="61">
        <v>5</v>
      </c>
    </row>
    <row r="54" spans="1:2" ht="18.75">
      <c r="A54" s="13" t="s">
        <v>460</v>
      </c>
      <c r="B54" s="61"/>
    </row>
    <row r="55" spans="1:2" ht="18.75">
      <c r="A55" s="13" t="s">
        <v>461</v>
      </c>
      <c r="B55" s="61"/>
    </row>
    <row r="56" spans="1:2" ht="18.75">
      <c r="A56" s="13" t="s">
        <v>462</v>
      </c>
      <c r="B56" s="61"/>
    </row>
    <row r="57" spans="1:2" ht="18.75">
      <c r="A57" s="13" t="s">
        <v>436</v>
      </c>
      <c r="B57" s="61"/>
    </row>
    <row r="58" spans="1:2" ht="18.75">
      <c r="A58" s="13" t="s">
        <v>463</v>
      </c>
      <c r="B58" s="61">
        <v>56</v>
      </c>
    </row>
    <row r="59" spans="1:2" ht="18.75">
      <c r="A59" s="59" t="s">
        <v>464</v>
      </c>
      <c r="B59" s="61">
        <f>B60+B61+B62+B63+B64+B65+B66+B67+B68+B69</f>
        <v>3567</v>
      </c>
    </row>
    <row r="60" spans="1:2" ht="18.75">
      <c r="A60" s="13" t="s">
        <v>427</v>
      </c>
      <c r="B60" s="61">
        <v>910</v>
      </c>
    </row>
    <row r="61" spans="1:2" ht="18.75">
      <c r="A61" s="13" t="s">
        <v>428</v>
      </c>
      <c r="B61" s="61">
        <v>100</v>
      </c>
    </row>
    <row r="62" spans="1:2" ht="18.75">
      <c r="A62" s="13" t="s">
        <v>429</v>
      </c>
      <c r="B62" s="61"/>
    </row>
    <row r="63" spans="1:2" ht="18.75">
      <c r="A63" s="13" t="s">
        <v>465</v>
      </c>
      <c r="B63" s="61"/>
    </row>
    <row r="64" spans="1:2" ht="18.75">
      <c r="A64" s="13" t="s">
        <v>466</v>
      </c>
      <c r="B64" s="61"/>
    </row>
    <row r="65" spans="1:2" ht="18.75">
      <c r="A65" s="13" t="s">
        <v>467</v>
      </c>
      <c r="B65" s="61"/>
    </row>
    <row r="66" spans="1:2" ht="18.75">
      <c r="A66" s="13" t="s">
        <v>468</v>
      </c>
      <c r="B66" s="61">
        <v>79</v>
      </c>
    </row>
    <row r="67" spans="1:2" ht="18.75">
      <c r="A67" s="13" t="s">
        <v>469</v>
      </c>
      <c r="B67" s="61"/>
    </row>
    <row r="68" spans="1:2" ht="18.75">
      <c r="A68" s="13" t="s">
        <v>436</v>
      </c>
      <c r="B68" s="61">
        <v>1663</v>
      </c>
    </row>
    <row r="69" spans="1:2" ht="18.75">
      <c r="A69" s="13" t="s">
        <v>470</v>
      </c>
      <c r="B69" s="61">
        <v>815</v>
      </c>
    </row>
    <row r="70" spans="1:2" ht="18.75">
      <c r="A70" s="59" t="s">
        <v>471</v>
      </c>
      <c r="B70" s="61">
        <v>787</v>
      </c>
    </row>
    <row r="71" spans="1:2" ht="18.75">
      <c r="A71" s="13" t="s">
        <v>427</v>
      </c>
      <c r="B71" s="61">
        <v>421</v>
      </c>
    </row>
    <row r="72" spans="1:2" ht="18.75">
      <c r="A72" s="13" t="s">
        <v>428</v>
      </c>
      <c r="B72" s="61"/>
    </row>
    <row r="73" spans="1:2" ht="18.75">
      <c r="A73" s="13" t="s">
        <v>429</v>
      </c>
      <c r="B73" s="61"/>
    </row>
    <row r="74" spans="1:2" ht="18.75">
      <c r="A74" s="13" t="s">
        <v>468</v>
      </c>
      <c r="B74" s="61"/>
    </row>
    <row r="75" spans="1:2" ht="18.75">
      <c r="A75" s="13" t="s">
        <v>472</v>
      </c>
      <c r="B75" s="61"/>
    </row>
    <row r="76" spans="1:2" ht="18.75">
      <c r="A76" s="13" t="s">
        <v>436</v>
      </c>
      <c r="B76" s="61">
        <v>166</v>
      </c>
    </row>
    <row r="77" spans="1:2" ht="18.75">
      <c r="A77" s="13" t="s">
        <v>473</v>
      </c>
      <c r="B77" s="61">
        <v>200</v>
      </c>
    </row>
    <row r="78" spans="1:2" ht="18.75">
      <c r="A78" s="59" t="s">
        <v>474</v>
      </c>
      <c r="B78" s="61">
        <v>445</v>
      </c>
    </row>
    <row r="79" spans="1:2" ht="18.75">
      <c r="A79" s="13" t="s">
        <v>427</v>
      </c>
      <c r="B79" s="61">
        <v>328</v>
      </c>
    </row>
    <row r="80" spans="1:2" ht="18.75">
      <c r="A80" s="13" t="s">
        <v>428</v>
      </c>
      <c r="B80" s="61">
        <v>42</v>
      </c>
    </row>
    <row r="81" spans="1:2" ht="18.75">
      <c r="A81" s="13" t="s">
        <v>429</v>
      </c>
      <c r="B81" s="61"/>
    </row>
    <row r="82" spans="1:2" ht="18.75">
      <c r="A82" s="13" t="s">
        <v>475</v>
      </c>
      <c r="B82" s="61"/>
    </row>
    <row r="83" spans="1:2" ht="18.75">
      <c r="A83" s="13" t="s">
        <v>476</v>
      </c>
      <c r="B83" s="61"/>
    </row>
    <row r="84" spans="1:2" ht="18.75">
      <c r="A84" s="13" t="s">
        <v>468</v>
      </c>
      <c r="B84" s="61"/>
    </row>
    <row r="85" spans="1:2" ht="18.75">
      <c r="A85" s="13" t="s">
        <v>436</v>
      </c>
      <c r="B85" s="61"/>
    </row>
    <row r="86" spans="1:2" ht="18.75">
      <c r="A86" s="13" t="s">
        <v>477</v>
      </c>
      <c r="B86" s="61">
        <v>75</v>
      </c>
    </row>
    <row r="87" spans="1:2" ht="18.75">
      <c r="A87" s="59" t="s">
        <v>478</v>
      </c>
      <c r="B87" s="61"/>
    </row>
    <row r="88" spans="1:2" ht="18.75">
      <c r="A88" s="13" t="s">
        <v>427</v>
      </c>
      <c r="B88" s="61"/>
    </row>
    <row r="89" spans="1:2" ht="18.75">
      <c r="A89" s="13" t="s">
        <v>428</v>
      </c>
      <c r="B89" s="61"/>
    </row>
    <row r="90" spans="1:2" ht="18.75">
      <c r="A90" s="13" t="s">
        <v>429</v>
      </c>
      <c r="B90" s="61"/>
    </row>
    <row r="91" spans="1:2" ht="18.75">
      <c r="A91" s="13" t="s">
        <v>479</v>
      </c>
      <c r="B91" s="61"/>
    </row>
    <row r="92" spans="1:2" ht="18.75">
      <c r="A92" s="13" t="s">
        <v>480</v>
      </c>
      <c r="B92" s="61"/>
    </row>
    <row r="93" spans="1:2" ht="18.75">
      <c r="A93" s="13" t="s">
        <v>468</v>
      </c>
      <c r="B93" s="61"/>
    </row>
    <row r="94" spans="1:2" ht="18.75">
      <c r="A94" s="13" t="s">
        <v>481</v>
      </c>
      <c r="B94" s="61"/>
    </row>
    <row r="95" spans="1:2" ht="18.75">
      <c r="A95" s="13" t="s">
        <v>482</v>
      </c>
      <c r="B95" s="61"/>
    </row>
    <row r="96" spans="1:2" ht="18.75">
      <c r="A96" s="13" t="s">
        <v>483</v>
      </c>
      <c r="B96" s="61"/>
    </row>
    <row r="97" spans="1:2" ht="18.75">
      <c r="A97" s="13" t="s">
        <v>484</v>
      </c>
      <c r="B97" s="61"/>
    </row>
    <row r="98" spans="1:2" ht="18.75">
      <c r="A98" s="13" t="s">
        <v>436</v>
      </c>
      <c r="B98" s="61"/>
    </row>
    <row r="99" spans="1:2" ht="18.75">
      <c r="A99" s="13" t="s">
        <v>485</v>
      </c>
      <c r="B99" s="61"/>
    </row>
    <row r="100" spans="1:2" ht="18.75">
      <c r="A100" s="59" t="s">
        <v>486</v>
      </c>
      <c r="B100" s="61">
        <v>1597</v>
      </c>
    </row>
    <row r="101" spans="1:2" ht="18.75">
      <c r="A101" s="13" t="s">
        <v>427</v>
      </c>
      <c r="B101" s="61">
        <v>1237</v>
      </c>
    </row>
    <row r="102" spans="1:2" ht="18.75">
      <c r="A102" s="13" t="s">
        <v>428</v>
      </c>
      <c r="B102" s="61">
        <v>207</v>
      </c>
    </row>
    <row r="103" spans="1:2" ht="18.75">
      <c r="A103" s="13" t="s">
        <v>429</v>
      </c>
      <c r="B103" s="61"/>
    </row>
    <row r="104" spans="1:2" ht="18.75">
      <c r="A104" s="13" t="s">
        <v>487</v>
      </c>
      <c r="B104" s="61"/>
    </row>
    <row r="105" spans="1:2" ht="18.75">
      <c r="A105" s="13" t="s">
        <v>488</v>
      </c>
      <c r="B105" s="61"/>
    </row>
    <row r="106" spans="1:2" ht="18.75">
      <c r="A106" s="13" t="s">
        <v>489</v>
      </c>
      <c r="B106" s="61"/>
    </row>
    <row r="107" spans="1:2" ht="18.75">
      <c r="A107" s="13" t="s">
        <v>436</v>
      </c>
      <c r="B107" s="61"/>
    </row>
    <row r="108" spans="1:2" ht="18.75">
      <c r="A108" s="13" t="s">
        <v>490</v>
      </c>
      <c r="B108" s="61">
        <v>153</v>
      </c>
    </row>
    <row r="109" spans="1:2" ht="18.75">
      <c r="A109" s="59" t="s">
        <v>491</v>
      </c>
      <c r="B109" s="61">
        <v>2321</v>
      </c>
    </row>
    <row r="110" spans="1:2" ht="18.75">
      <c r="A110" s="13" t="s">
        <v>427</v>
      </c>
      <c r="B110" s="61">
        <v>228</v>
      </c>
    </row>
    <row r="111" spans="1:2" ht="18.75">
      <c r="A111" s="13" t="s">
        <v>428</v>
      </c>
      <c r="B111" s="61">
        <v>435</v>
      </c>
    </row>
    <row r="112" spans="1:2" ht="18.75">
      <c r="A112" s="13" t="s">
        <v>429</v>
      </c>
      <c r="B112" s="61"/>
    </row>
    <row r="113" spans="1:2" ht="18.75">
      <c r="A113" s="13" t="s">
        <v>492</v>
      </c>
      <c r="B113" s="61"/>
    </row>
    <row r="114" spans="1:2" ht="18.75">
      <c r="A114" s="13" t="s">
        <v>493</v>
      </c>
      <c r="B114" s="61"/>
    </row>
    <row r="115" spans="1:2" ht="18.75">
      <c r="A115" s="13" t="s">
        <v>494</v>
      </c>
      <c r="B115" s="61"/>
    </row>
    <row r="116" spans="1:2" ht="18.75">
      <c r="A116" s="13" t="s">
        <v>495</v>
      </c>
      <c r="B116" s="61"/>
    </row>
    <row r="117" spans="1:2" ht="18.75">
      <c r="A117" s="13" t="s">
        <v>496</v>
      </c>
      <c r="B117" s="61">
        <v>1000</v>
      </c>
    </row>
    <row r="118" spans="1:2" ht="18.75">
      <c r="A118" s="13" t="s">
        <v>436</v>
      </c>
      <c r="B118" s="61">
        <v>500</v>
      </c>
    </row>
    <row r="119" spans="1:2" ht="18.75">
      <c r="A119" s="13" t="s">
        <v>497</v>
      </c>
      <c r="B119" s="61">
        <v>158</v>
      </c>
    </row>
    <row r="120" spans="1:2" ht="18.75">
      <c r="A120" s="59" t="s">
        <v>498</v>
      </c>
      <c r="B120" s="61"/>
    </row>
    <row r="121" spans="1:2" ht="18.75">
      <c r="A121" s="13" t="s">
        <v>427</v>
      </c>
      <c r="B121" s="61"/>
    </row>
    <row r="122" spans="1:2" ht="18.75">
      <c r="A122" s="13" t="s">
        <v>428</v>
      </c>
      <c r="B122" s="61"/>
    </row>
    <row r="123" spans="1:2" ht="18.75">
      <c r="A123" s="13" t="s">
        <v>429</v>
      </c>
      <c r="B123" s="61"/>
    </row>
    <row r="124" spans="1:2" ht="18.75">
      <c r="A124" s="13" t="s">
        <v>499</v>
      </c>
      <c r="B124" s="61"/>
    </row>
    <row r="125" spans="1:2" ht="18.75">
      <c r="A125" s="13" t="s">
        <v>500</v>
      </c>
      <c r="B125" s="61"/>
    </row>
    <row r="126" spans="1:2" ht="18.75">
      <c r="A126" s="13" t="s">
        <v>501</v>
      </c>
      <c r="B126" s="61"/>
    </row>
    <row r="127" spans="1:2" ht="18.75">
      <c r="A127" s="13" t="s">
        <v>502</v>
      </c>
      <c r="B127" s="61"/>
    </row>
    <row r="128" spans="1:2" ht="18.75">
      <c r="A128" s="13" t="s">
        <v>503</v>
      </c>
      <c r="B128" s="61"/>
    </row>
    <row r="129" spans="1:2" ht="18.75">
      <c r="A129" s="13" t="s">
        <v>504</v>
      </c>
      <c r="B129" s="61"/>
    </row>
    <row r="130" spans="1:2" ht="18.75">
      <c r="A130" s="13" t="s">
        <v>436</v>
      </c>
      <c r="B130" s="61"/>
    </row>
    <row r="131" spans="1:2" ht="18.75">
      <c r="A131" s="13" t="s">
        <v>505</v>
      </c>
      <c r="B131" s="61"/>
    </row>
    <row r="132" spans="1:2" ht="18.75">
      <c r="A132" s="59" t="s">
        <v>506</v>
      </c>
      <c r="B132" s="61"/>
    </row>
    <row r="133" spans="1:2" ht="18.75">
      <c r="A133" s="13" t="s">
        <v>427</v>
      </c>
      <c r="B133" s="61"/>
    </row>
    <row r="134" spans="1:2" ht="18.75">
      <c r="A134" s="13" t="s">
        <v>428</v>
      </c>
      <c r="B134" s="61"/>
    </row>
    <row r="135" spans="1:2" ht="18.75">
      <c r="A135" s="13" t="s">
        <v>429</v>
      </c>
      <c r="B135" s="61"/>
    </row>
    <row r="136" spans="1:2" ht="18.75">
      <c r="A136" s="13" t="s">
        <v>507</v>
      </c>
      <c r="B136" s="61"/>
    </row>
    <row r="137" spans="1:2" ht="18.75">
      <c r="A137" s="13" t="s">
        <v>436</v>
      </c>
      <c r="B137" s="61"/>
    </row>
    <row r="138" spans="1:2" ht="18.75">
      <c r="A138" s="13" t="s">
        <v>508</v>
      </c>
      <c r="B138" s="61"/>
    </row>
    <row r="139" spans="1:2" ht="18.75">
      <c r="A139" s="59" t="s">
        <v>509</v>
      </c>
      <c r="B139" s="61"/>
    </row>
    <row r="140" spans="1:2" ht="18.75">
      <c r="A140" s="13" t="s">
        <v>427</v>
      </c>
      <c r="B140" s="61"/>
    </row>
    <row r="141" spans="1:2" ht="18.75">
      <c r="A141" s="13" t="s">
        <v>428</v>
      </c>
      <c r="B141" s="61"/>
    </row>
    <row r="142" spans="1:2" ht="18.75">
      <c r="A142" s="13" t="s">
        <v>429</v>
      </c>
      <c r="B142" s="61"/>
    </row>
    <row r="143" spans="1:2" ht="18.75">
      <c r="A143" s="13" t="s">
        <v>510</v>
      </c>
      <c r="B143" s="61"/>
    </row>
    <row r="144" spans="1:2" ht="18.75">
      <c r="A144" s="13" t="s">
        <v>511</v>
      </c>
      <c r="B144" s="61"/>
    </row>
    <row r="145" spans="1:2" ht="18.75">
      <c r="A145" s="13" t="s">
        <v>436</v>
      </c>
      <c r="B145" s="61"/>
    </row>
    <row r="146" spans="1:2" ht="18.75">
      <c r="A146" s="13" t="s">
        <v>512</v>
      </c>
      <c r="B146" s="61"/>
    </row>
    <row r="147" spans="1:2" ht="18.75">
      <c r="A147" s="59" t="s">
        <v>513</v>
      </c>
      <c r="B147" s="61">
        <v>191</v>
      </c>
    </row>
    <row r="148" spans="1:2" ht="18.75">
      <c r="A148" s="13" t="s">
        <v>427</v>
      </c>
      <c r="B148" s="61"/>
    </row>
    <row r="149" spans="1:2" ht="18.75">
      <c r="A149" s="13" t="s">
        <v>428</v>
      </c>
      <c r="B149" s="61"/>
    </row>
    <row r="150" spans="1:2" ht="18.75">
      <c r="A150" s="13" t="s">
        <v>429</v>
      </c>
      <c r="B150" s="61"/>
    </row>
    <row r="151" spans="1:2" ht="18.75">
      <c r="A151" s="13" t="s">
        <v>514</v>
      </c>
      <c r="B151" s="61">
        <v>191</v>
      </c>
    </row>
    <row r="152" spans="1:2" ht="18.75">
      <c r="A152" s="13" t="s">
        <v>515</v>
      </c>
      <c r="B152" s="61"/>
    </row>
    <row r="153" spans="1:2" ht="18.75">
      <c r="A153" s="59" t="s">
        <v>516</v>
      </c>
      <c r="B153" s="61">
        <v>134</v>
      </c>
    </row>
    <row r="154" spans="1:2" ht="18.75">
      <c r="A154" s="13" t="s">
        <v>427</v>
      </c>
      <c r="B154" s="61">
        <v>119</v>
      </c>
    </row>
    <row r="155" spans="1:2" ht="18.75">
      <c r="A155" s="13" t="s">
        <v>428</v>
      </c>
      <c r="B155" s="61">
        <v>5</v>
      </c>
    </row>
    <row r="156" spans="1:2" ht="18.75">
      <c r="A156" s="13" t="s">
        <v>429</v>
      </c>
      <c r="B156" s="61"/>
    </row>
    <row r="157" spans="1:2" ht="18.75">
      <c r="A157" s="13" t="s">
        <v>441</v>
      </c>
      <c r="B157" s="61"/>
    </row>
    <row r="158" spans="1:2" ht="18.75">
      <c r="A158" s="13" t="s">
        <v>436</v>
      </c>
      <c r="B158" s="61"/>
    </row>
    <row r="159" spans="1:2" ht="18.75">
      <c r="A159" s="13" t="s">
        <v>517</v>
      </c>
      <c r="B159" s="61">
        <v>10</v>
      </c>
    </row>
    <row r="160" spans="1:2" ht="18.75">
      <c r="A160" s="59" t="s">
        <v>518</v>
      </c>
      <c r="B160" s="61">
        <f>B161+B162+B163+B164+B165+B166</f>
        <v>1822</v>
      </c>
    </row>
    <row r="161" spans="1:2" ht="18.75">
      <c r="A161" s="13" t="s">
        <v>427</v>
      </c>
      <c r="B161" s="61">
        <v>382</v>
      </c>
    </row>
    <row r="162" spans="1:2" ht="18.75">
      <c r="A162" s="13" t="s">
        <v>428</v>
      </c>
      <c r="B162" s="61">
        <v>122</v>
      </c>
    </row>
    <row r="163" spans="1:2" ht="18.75">
      <c r="A163" s="13" t="s">
        <v>429</v>
      </c>
      <c r="B163" s="61"/>
    </row>
    <row r="164" spans="1:2" ht="18.75">
      <c r="A164" s="24" t="s">
        <v>519</v>
      </c>
      <c r="B164" s="61">
        <v>640</v>
      </c>
    </row>
    <row r="165" spans="1:2" ht="18.75">
      <c r="A165" s="13" t="s">
        <v>436</v>
      </c>
      <c r="B165" s="61">
        <v>76</v>
      </c>
    </row>
    <row r="166" spans="1:2" ht="18.75">
      <c r="A166" s="13" t="s">
        <v>520</v>
      </c>
      <c r="B166" s="61">
        <v>602</v>
      </c>
    </row>
    <row r="167" spans="1:2" ht="18.75">
      <c r="A167" s="59" t="s">
        <v>521</v>
      </c>
      <c r="B167" s="61">
        <f>B168+B169+B170+B171+B172+B173</f>
        <v>1594</v>
      </c>
    </row>
    <row r="168" spans="1:2" ht="18.75">
      <c r="A168" s="13" t="s">
        <v>427</v>
      </c>
      <c r="B168" s="61">
        <v>974</v>
      </c>
    </row>
    <row r="169" spans="1:2" ht="18.75">
      <c r="A169" s="13" t="s">
        <v>428</v>
      </c>
      <c r="B169" s="61">
        <v>118</v>
      </c>
    </row>
    <row r="170" spans="1:2" ht="18.75">
      <c r="A170" s="13" t="s">
        <v>429</v>
      </c>
      <c r="B170" s="61"/>
    </row>
    <row r="171" spans="1:2" ht="18.75">
      <c r="A171" s="13" t="s">
        <v>522</v>
      </c>
      <c r="B171" s="61"/>
    </row>
    <row r="172" spans="1:2" ht="18.75">
      <c r="A172" s="13" t="s">
        <v>436</v>
      </c>
      <c r="B172" s="61"/>
    </row>
    <row r="173" spans="1:2" ht="18.75">
      <c r="A173" s="13" t="s">
        <v>523</v>
      </c>
      <c r="B173" s="61">
        <v>502</v>
      </c>
    </row>
    <row r="174" spans="1:2" ht="18.75">
      <c r="A174" s="59" t="s">
        <v>524</v>
      </c>
      <c r="B174" s="61">
        <v>1304</v>
      </c>
    </row>
    <row r="175" spans="1:2" ht="18.75">
      <c r="A175" s="13" t="s">
        <v>427</v>
      </c>
      <c r="B175" s="61">
        <v>291</v>
      </c>
    </row>
    <row r="176" spans="1:2" ht="18.75">
      <c r="A176" s="13" t="s">
        <v>428</v>
      </c>
      <c r="B176" s="61"/>
    </row>
    <row r="177" spans="1:2" ht="18.75">
      <c r="A177" s="13" t="s">
        <v>429</v>
      </c>
      <c r="B177" s="61"/>
    </row>
    <row r="178" spans="1:2" ht="18.75">
      <c r="A178" s="24" t="s">
        <v>525</v>
      </c>
      <c r="B178" s="61"/>
    </row>
    <row r="179" spans="1:2" ht="18.75">
      <c r="A179" s="13" t="s">
        <v>436</v>
      </c>
      <c r="B179" s="61"/>
    </row>
    <row r="180" spans="1:2" ht="18.75">
      <c r="A180" s="13" t="s">
        <v>526</v>
      </c>
      <c r="B180" s="61">
        <v>1013</v>
      </c>
    </row>
    <row r="181" spans="1:2" ht="18.75">
      <c r="A181" s="59" t="s">
        <v>527</v>
      </c>
      <c r="B181" s="61">
        <v>1834</v>
      </c>
    </row>
    <row r="182" spans="1:2" ht="18.75">
      <c r="A182" s="13" t="s">
        <v>427</v>
      </c>
      <c r="B182" s="61">
        <v>95</v>
      </c>
    </row>
    <row r="183" spans="1:2" ht="18.75">
      <c r="A183" s="13" t="s">
        <v>428</v>
      </c>
      <c r="B183" s="61">
        <v>30</v>
      </c>
    </row>
    <row r="184" spans="1:2" ht="18.75">
      <c r="A184" s="13" t="s">
        <v>429</v>
      </c>
      <c r="B184" s="61"/>
    </row>
    <row r="185" spans="1:2" ht="18.75">
      <c r="A185" s="13" t="s">
        <v>528</v>
      </c>
      <c r="B185" s="61">
        <v>81</v>
      </c>
    </row>
    <row r="186" spans="1:2" ht="18.75">
      <c r="A186" s="13" t="s">
        <v>436</v>
      </c>
      <c r="B186" s="61">
        <v>560</v>
      </c>
    </row>
    <row r="187" spans="1:2" ht="18.75">
      <c r="A187" s="13" t="s">
        <v>529</v>
      </c>
      <c r="B187" s="61">
        <v>1068</v>
      </c>
    </row>
    <row r="188" spans="1:2" ht="18.75">
      <c r="A188" s="59" t="s">
        <v>530</v>
      </c>
      <c r="B188" s="61">
        <v>169</v>
      </c>
    </row>
    <row r="189" spans="1:2" ht="18.75">
      <c r="A189" s="13" t="s">
        <v>427</v>
      </c>
      <c r="B189" s="61">
        <v>129</v>
      </c>
    </row>
    <row r="190" spans="1:2" ht="18.75">
      <c r="A190" s="13" t="s">
        <v>428</v>
      </c>
      <c r="B190" s="61">
        <v>25</v>
      </c>
    </row>
    <row r="191" spans="1:2" ht="18.75">
      <c r="A191" s="13" t="s">
        <v>429</v>
      </c>
      <c r="B191" s="61"/>
    </row>
    <row r="192" spans="1:2" ht="18.75">
      <c r="A192" s="59" t="s">
        <v>531</v>
      </c>
      <c r="B192" s="61">
        <v>15</v>
      </c>
    </row>
    <row r="193" spans="1:2" ht="18.75">
      <c r="A193" s="13" t="s">
        <v>532</v>
      </c>
      <c r="B193" s="61"/>
    </row>
    <row r="194" spans="1:2" ht="18.75">
      <c r="A194" s="13" t="s">
        <v>436</v>
      </c>
      <c r="B194" s="61"/>
    </row>
    <row r="195" spans="1:2" ht="18.75">
      <c r="A195" s="13" t="s">
        <v>533</v>
      </c>
      <c r="B195" s="61"/>
    </row>
    <row r="196" spans="1:2" ht="18.75">
      <c r="A196" s="59" t="s">
        <v>534</v>
      </c>
      <c r="B196" s="61"/>
    </row>
    <row r="197" spans="1:2" ht="18.75">
      <c r="A197" s="13" t="s">
        <v>427</v>
      </c>
      <c r="B197" s="61"/>
    </row>
    <row r="198" spans="1:2" ht="18.75">
      <c r="A198" s="13" t="s">
        <v>428</v>
      </c>
      <c r="B198" s="61"/>
    </row>
    <row r="199" spans="1:2" ht="18.75">
      <c r="A199" s="13" t="s">
        <v>429</v>
      </c>
      <c r="B199" s="61"/>
    </row>
    <row r="200" spans="1:2" ht="18.75">
      <c r="A200" s="13" t="s">
        <v>436</v>
      </c>
      <c r="B200" s="61"/>
    </row>
    <row r="201" spans="1:2" ht="18.75">
      <c r="A201" s="13" t="s">
        <v>535</v>
      </c>
      <c r="B201" s="61"/>
    </row>
    <row r="202" spans="1:2" ht="18.75">
      <c r="A202" s="59" t="s">
        <v>536</v>
      </c>
      <c r="B202" s="61">
        <v>2247</v>
      </c>
    </row>
    <row r="203" spans="1:2" ht="18.75">
      <c r="A203" s="13" t="s">
        <v>427</v>
      </c>
      <c r="B203" s="61">
        <v>269</v>
      </c>
    </row>
    <row r="204" spans="1:2" ht="18.75">
      <c r="A204" s="13" t="s">
        <v>428</v>
      </c>
      <c r="B204" s="61">
        <v>18</v>
      </c>
    </row>
    <row r="205" spans="1:2" ht="18.75">
      <c r="A205" s="13" t="s">
        <v>429</v>
      </c>
      <c r="B205" s="61"/>
    </row>
    <row r="206" spans="1:2" ht="18.75">
      <c r="A206" s="13" t="s">
        <v>436</v>
      </c>
      <c r="B206" s="61"/>
    </row>
    <row r="207" spans="1:2" ht="18.75">
      <c r="A207" s="13" t="s">
        <v>536</v>
      </c>
      <c r="B207" s="61">
        <v>1960</v>
      </c>
    </row>
    <row r="208" spans="1:2" ht="18.75">
      <c r="A208" s="59" t="s">
        <v>537</v>
      </c>
      <c r="B208" s="61"/>
    </row>
    <row r="209" spans="1:2" ht="18.75">
      <c r="A209" s="13" t="s">
        <v>427</v>
      </c>
      <c r="B209" s="61"/>
    </row>
    <row r="210" spans="1:2" ht="18.75">
      <c r="A210" s="13" t="s">
        <v>428</v>
      </c>
      <c r="B210" s="61"/>
    </row>
    <row r="211" spans="1:2" ht="18.75">
      <c r="A211" s="13" t="s">
        <v>429</v>
      </c>
      <c r="B211" s="61"/>
    </row>
    <row r="212" spans="1:2" ht="18.75">
      <c r="A212" s="13" t="s">
        <v>538</v>
      </c>
      <c r="B212" s="61"/>
    </row>
    <row r="213" spans="1:2" ht="18.75">
      <c r="A213" s="13" t="s">
        <v>436</v>
      </c>
      <c r="B213" s="61"/>
    </row>
    <row r="214" spans="1:2" ht="18.75">
      <c r="A214" s="13" t="s">
        <v>539</v>
      </c>
      <c r="B214" s="61"/>
    </row>
    <row r="215" spans="1:2" ht="18.75">
      <c r="A215" s="59" t="s">
        <v>540</v>
      </c>
      <c r="B215" s="61">
        <v>1354</v>
      </c>
    </row>
    <row r="216" spans="1:2" ht="18.75">
      <c r="A216" s="13" t="s">
        <v>427</v>
      </c>
      <c r="B216" s="61">
        <v>1285</v>
      </c>
    </row>
    <row r="217" spans="1:2" ht="18.75">
      <c r="A217" s="13" t="s">
        <v>428</v>
      </c>
      <c r="B217" s="61"/>
    </row>
    <row r="218" spans="1:2" ht="18.75">
      <c r="A218" s="13" t="s">
        <v>429</v>
      </c>
      <c r="B218" s="61"/>
    </row>
    <row r="219" spans="1:2" ht="18.75">
      <c r="A219" s="13" t="s">
        <v>541</v>
      </c>
      <c r="B219" s="61"/>
    </row>
    <row r="220" spans="1:2" ht="18.75">
      <c r="A220" s="13" t="s">
        <v>542</v>
      </c>
      <c r="B220" s="61"/>
    </row>
    <row r="221" spans="1:2" ht="18.75">
      <c r="A221" s="13" t="s">
        <v>468</v>
      </c>
      <c r="B221" s="61"/>
    </row>
    <row r="222" spans="1:2" ht="18.75">
      <c r="A222" s="13" t="s">
        <v>543</v>
      </c>
      <c r="B222" s="61"/>
    </row>
    <row r="223" spans="1:2" ht="18.75">
      <c r="A223" s="13" t="s">
        <v>544</v>
      </c>
      <c r="B223" s="61"/>
    </row>
    <row r="224" spans="1:2" ht="18.75">
      <c r="A224" s="13" t="s">
        <v>545</v>
      </c>
      <c r="B224" s="61"/>
    </row>
    <row r="225" spans="1:2" ht="18.75">
      <c r="A225" s="13" t="s">
        <v>546</v>
      </c>
      <c r="B225" s="61"/>
    </row>
    <row r="226" spans="1:2" ht="18.75">
      <c r="A226" s="13" t="s">
        <v>547</v>
      </c>
      <c r="B226" s="61">
        <v>49</v>
      </c>
    </row>
    <row r="227" spans="1:2" ht="18.75">
      <c r="A227" s="13" t="s">
        <v>548</v>
      </c>
      <c r="B227" s="61">
        <v>20</v>
      </c>
    </row>
    <row r="228" spans="1:2" ht="18.75">
      <c r="A228" s="13" t="s">
        <v>436</v>
      </c>
      <c r="B228" s="61"/>
    </row>
    <row r="229" spans="1:2" ht="18.75">
      <c r="A229" s="13" t="s">
        <v>549</v>
      </c>
      <c r="B229" s="61"/>
    </row>
    <row r="230" spans="1:2" ht="18.75">
      <c r="A230" s="59" t="s">
        <v>550</v>
      </c>
      <c r="B230" s="61">
        <v>286</v>
      </c>
    </row>
    <row r="231" spans="1:2" ht="18.75">
      <c r="A231" s="24" t="s">
        <v>427</v>
      </c>
      <c r="B231" s="61">
        <v>226</v>
      </c>
    </row>
    <row r="232" spans="1:2" ht="18.75">
      <c r="A232" s="24" t="s">
        <v>428</v>
      </c>
      <c r="B232" s="61">
        <v>60</v>
      </c>
    </row>
    <row r="233" spans="1:2" ht="18.75">
      <c r="A233" s="24" t="s">
        <v>429</v>
      </c>
      <c r="B233" s="61"/>
    </row>
    <row r="234" spans="1:2" ht="18.75">
      <c r="A234" s="24" t="s">
        <v>522</v>
      </c>
      <c r="B234" s="60"/>
    </row>
    <row r="235" spans="1:2" ht="18.75">
      <c r="A235" s="24" t="s">
        <v>436</v>
      </c>
      <c r="B235" s="61"/>
    </row>
    <row r="236" spans="1:2" ht="18.75">
      <c r="A236" s="24" t="s">
        <v>551</v>
      </c>
      <c r="B236" s="62"/>
    </row>
    <row r="237" spans="1:2" ht="18.75">
      <c r="A237" s="59" t="s">
        <v>447</v>
      </c>
      <c r="B237" s="61">
        <v>171</v>
      </c>
    </row>
    <row r="238" spans="1:2" ht="18.75">
      <c r="A238" s="13" t="s">
        <v>552</v>
      </c>
      <c r="B238" s="60">
        <v>161</v>
      </c>
    </row>
    <row r="239" spans="1:2" ht="18.75">
      <c r="A239" s="24" t="s">
        <v>428</v>
      </c>
      <c r="B239" s="61"/>
    </row>
    <row r="240" spans="1:2" ht="18.75">
      <c r="A240" s="13" t="s">
        <v>553</v>
      </c>
      <c r="B240" s="61"/>
    </row>
    <row r="241" spans="1:2" ht="18.75">
      <c r="A241" s="24" t="s">
        <v>554</v>
      </c>
      <c r="B241" s="61"/>
    </row>
    <row r="242" spans="1:2" ht="18.75">
      <c r="A242" s="24" t="s">
        <v>555</v>
      </c>
      <c r="B242" s="61">
        <v>10</v>
      </c>
    </row>
    <row r="243" spans="1:2" ht="18.75">
      <c r="A243" s="59" t="s">
        <v>556</v>
      </c>
      <c r="B243" s="62"/>
    </row>
    <row r="244" spans="1:2" ht="18.75">
      <c r="A244" s="24" t="s">
        <v>557</v>
      </c>
      <c r="B244" s="62"/>
    </row>
    <row r="245" spans="1:2" ht="18.75">
      <c r="A245" s="24" t="s">
        <v>556</v>
      </c>
      <c r="B245" s="62"/>
    </row>
    <row r="246" spans="1:2" ht="18.75">
      <c r="A246" s="59" t="s">
        <v>82</v>
      </c>
      <c r="B246" s="62">
        <v>270</v>
      </c>
    </row>
    <row r="247" spans="1:2" ht="18.75">
      <c r="A247" s="24" t="s">
        <v>558</v>
      </c>
      <c r="B247" s="62"/>
    </row>
    <row r="248" spans="1:2" ht="18.75">
      <c r="A248" s="24" t="s">
        <v>559</v>
      </c>
      <c r="B248" s="62"/>
    </row>
    <row r="249" spans="1:2" ht="18.75">
      <c r="A249" s="24" t="s">
        <v>560</v>
      </c>
      <c r="B249" s="62"/>
    </row>
    <row r="250" spans="1:2" ht="18.75">
      <c r="A250" s="24" t="s">
        <v>561</v>
      </c>
      <c r="B250" s="62"/>
    </row>
    <row r="251" spans="1:2" ht="18.75">
      <c r="A251" s="24" t="s">
        <v>562</v>
      </c>
      <c r="B251" s="62"/>
    </row>
    <row r="252" spans="1:2" ht="18.75">
      <c r="A252" s="24" t="s">
        <v>562</v>
      </c>
      <c r="B252" s="62"/>
    </row>
    <row r="253" spans="1:2" ht="18.75">
      <c r="A253" s="24" t="s">
        <v>563</v>
      </c>
      <c r="B253" s="62"/>
    </row>
    <row r="254" spans="1:2" ht="18.75">
      <c r="A254" s="24" t="s">
        <v>563</v>
      </c>
      <c r="B254" s="62"/>
    </row>
    <row r="255" spans="1:2" ht="18.75">
      <c r="A255" s="13" t="s">
        <v>564</v>
      </c>
      <c r="B255" s="62"/>
    </row>
    <row r="256" spans="1:2" ht="18.75">
      <c r="A256" s="13" t="s">
        <v>565</v>
      </c>
      <c r="B256" s="61">
        <v>270</v>
      </c>
    </row>
    <row r="257" spans="1:2" ht="18.75">
      <c r="A257" s="13" t="s">
        <v>566</v>
      </c>
      <c r="B257" s="60"/>
    </row>
    <row r="258" spans="1:2" ht="18.75">
      <c r="A258" s="13" t="s">
        <v>567</v>
      </c>
      <c r="B258" s="60"/>
    </row>
    <row r="259" spans="1:2" ht="18.75">
      <c r="A259" s="13" t="s">
        <v>568</v>
      </c>
      <c r="B259" s="61"/>
    </row>
    <row r="260" spans="1:2" ht="18.75">
      <c r="A260" s="13" t="s">
        <v>569</v>
      </c>
      <c r="B260" s="61"/>
    </row>
    <row r="261" spans="1:2" ht="18.75">
      <c r="A261" s="13" t="s">
        <v>570</v>
      </c>
      <c r="B261" s="61"/>
    </row>
    <row r="262" spans="1:2" ht="18.75">
      <c r="A262" s="13" t="s">
        <v>571</v>
      </c>
      <c r="B262" s="61"/>
    </row>
    <row r="263" spans="1:2" ht="18.75">
      <c r="A263" s="13" t="s">
        <v>572</v>
      </c>
      <c r="B263" s="61"/>
    </row>
    <row r="264" spans="1:2" ht="18.75">
      <c r="A264" s="13" t="s">
        <v>572</v>
      </c>
      <c r="B264" s="61"/>
    </row>
    <row r="265" spans="1:2" ht="18.75">
      <c r="A265" s="59" t="s">
        <v>83</v>
      </c>
      <c r="B265" s="61">
        <v>14500</v>
      </c>
    </row>
    <row r="266" spans="1:2" ht="18.75">
      <c r="A266" s="59" t="s">
        <v>573</v>
      </c>
      <c r="B266" s="61"/>
    </row>
    <row r="267" spans="1:2" ht="18.75">
      <c r="A267" s="13" t="s">
        <v>573</v>
      </c>
      <c r="B267" s="61"/>
    </row>
    <row r="268" spans="1:2" ht="18" customHeight="1">
      <c r="A268" s="13" t="s">
        <v>574</v>
      </c>
      <c r="B268" s="61"/>
    </row>
    <row r="269" spans="1:2" ht="18.75">
      <c r="A269" s="59" t="s">
        <v>575</v>
      </c>
      <c r="B269" s="61">
        <f>B270+B271+B272+B273+B274+B275+B276+B277+B278+B279</f>
        <v>11828</v>
      </c>
    </row>
    <row r="270" spans="1:2" ht="18.75">
      <c r="A270" s="13" t="s">
        <v>427</v>
      </c>
      <c r="B270" s="61">
        <v>5940</v>
      </c>
    </row>
    <row r="271" spans="1:2" ht="18.75">
      <c r="A271" s="13" t="s">
        <v>428</v>
      </c>
      <c r="B271" s="61">
        <v>2614</v>
      </c>
    </row>
    <row r="272" spans="1:2" ht="18.75">
      <c r="A272" s="13" t="s">
        <v>429</v>
      </c>
      <c r="B272" s="61"/>
    </row>
    <row r="273" spans="1:2" ht="18.75">
      <c r="A273" s="13" t="s">
        <v>468</v>
      </c>
      <c r="B273" s="60">
        <v>1388</v>
      </c>
    </row>
    <row r="274" spans="1:2" ht="18.75">
      <c r="A274" s="13" t="s">
        <v>576</v>
      </c>
      <c r="B274" s="61">
        <v>28</v>
      </c>
    </row>
    <row r="275" spans="1:2" ht="18.75">
      <c r="A275" s="13" t="s">
        <v>577</v>
      </c>
      <c r="B275" s="61"/>
    </row>
    <row r="276" spans="1:2" ht="18.75">
      <c r="A276" s="13" t="s">
        <v>578</v>
      </c>
      <c r="B276" s="61"/>
    </row>
    <row r="277" spans="1:2" ht="18.75">
      <c r="A277" s="13" t="s">
        <v>579</v>
      </c>
      <c r="B277" s="61"/>
    </row>
    <row r="278" spans="1:2" ht="18.75">
      <c r="A278" s="13" t="s">
        <v>436</v>
      </c>
      <c r="B278" s="61"/>
    </row>
    <row r="279" spans="1:2" ht="18.75">
      <c r="A279" s="13" t="s">
        <v>580</v>
      </c>
      <c r="B279" s="61">
        <v>1858</v>
      </c>
    </row>
    <row r="280" spans="1:2" ht="18.75">
      <c r="A280" s="59" t="s">
        <v>581</v>
      </c>
      <c r="B280" s="61"/>
    </row>
    <row r="281" spans="1:2" ht="18.75">
      <c r="A281" s="13" t="s">
        <v>427</v>
      </c>
      <c r="B281" s="61"/>
    </row>
    <row r="282" spans="1:2" ht="18.75">
      <c r="A282" s="13" t="s">
        <v>428</v>
      </c>
      <c r="B282" s="61"/>
    </row>
    <row r="283" spans="1:2" ht="18.75">
      <c r="A283" s="13" t="s">
        <v>429</v>
      </c>
      <c r="B283" s="61"/>
    </row>
    <row r="284" spans="1:2" ht="18.75">
      <c r="A284" s="13" t="s">
        <v>582</v>
      </c>
      <c r="B284" s="61"/>
    </row>
    <row r="285" spans="1:2" ht="18.75">
      <c r="A285" s="13" t="s">
        <v>436</v>
      </c>
      <c r="B285" s="61"/>
    </row>
    <row r="286" spans="1:2" ht="18.75">
      <c r="A286" s="13" t="s">
        <v>583</v>
      </c>
      <c r="B286" s="61"/>
    </row>
    <row r="287" spans="1:2" ht="18.75">
      <c r="A287" s="59" t="s">
        <v>584</v>
      </c>
      <c r="B287" s="61">
        <v>494</v>
      </c>
    </row>
    <row r="288" spans="1:2" ht="18.75">
      <c r="A288" s="13" t="s">
        <v>427</v>
      </c>
      <c r="B288" s="61">
        <v>50</v>
      </c>
    </row>
    <row r="289" spans="1:2" ht="18.75">
      <c r="A289" s="13" t="s">
        <v>428</v>
      </c>
      <c r="B289" s="61">
        <v>20</v>
      </c>
    </row>
    <row r="290" spans="1:2" ht="18.75">
      <c r="A290" s="13" t="s">
        <v>429</v>
      </c>
      <c r="B290" s="61"/>
    </row>
    <row r="291" spans="1:2" ht="18.75">
      <c r="A291" s="13" t="s">
        <v>585</v>
      </c>
      <c r="B291" s="61">
        <v>420</v>
      </c>
    </row>
    <row r="292" spans="1:2" ht="18.75">
      <c r="A292" s="13" t="s">
        <v>586</v>
      </c>
      <c r="B292" s="61"/>
    </row>
    <row r="293" spans="1:2" ht="18.75">
      <c r="A293" s="13" t="s">
        <v>436</v>
      </c>
      <c r="B293" s="61"/>
    </row>
    <row r="294" spans="1:2" ht="18.75">
      <c r="A294" s="13" t="s">
        <v>587</v>
      </c>
      <c r="B294" s="61">
        <v>4</v>
      </c>
    </row>
    <row r="295" spans="1:2" ht="18.75">
      <c r="A295" s="59" t="s">
        <v>588</v>
      </c>
      <c r="B295" s="61">
        <v>943</v>
      </c>
    </row>
    <row r="296" spans="1:2" ht="18.75">
      <c r="A296" s="13" t="s">
        <v>427</v>
      </c>
      <c r="B296" s="61">
        <v>58</v>
      </c>
    </row>
    <row r="297" spans="1:2" ht="18.75">
      <c r="A297" s="13" t="s">
        <v>428</v>
      </c>
      <c r="B297" s="61"/>
    </row>
    <row r="298" spans="1:2" ht="18.75">
      <c r="A298" s="13" t="s">
        <v>429</v>
      </c>
      <c r="B298" s="61"/>
    </row>
    <row r="299" spans="1:2" ht="18.75">
      <c r="A299" s="13" t="s">
        <v>589</v>
      </c>
      <c r="B299" s="61"/>
    </row>
    <row r="300" spans="1:2" ht="18.75">
      <c r="A300" s="13" t="s">
        <v>590</v>
      </c>
      <c r="B300" s="61"/>
    </row>
    <row r="301" spans="1:2" ht="18.75">
      <c r="A301" s="13" t="s">
        <v>591</v>
      </c>
      <c r="B301" s="61">
        <v>350</v>
      </c>
    </row>
    <row r="302" spans="1:2" ht="18.75">
      <c r="A302" s="13" t="s">
        <v>436</v>
      </c>
      <c r="B302" s="61"/>
    </row>
    <row r="303" spans="1:2" ht="18.75">
      <c r="A303" s="13" t="s">
        <v>592</v>
      </c>
      <c r="B303" s="61">
        <v>535</v>
      </c>
    </row>
    <row r="304" spans="1:2" ht="18.75">
      <c r="A304" s="59" t="s">
        <v>593</v>
      </c>
      <c r="B304" s="61">
        <v>1235</v>
      </c>
    </row>
    <row r="305" spans="1:2" ht="18.75">
      <c r="A305" s="13" t="s">
        <v>427</v>
      </c>
      <c r="B305" s="61">
        <v>503</v>
      </c>
    </row>
    <row r="306" spans="1:2" ht="18.75">
      <c r="A306" s="13" t="s">
        <v>428</v>
      </c>
      <c r="B306" s="61">
        <v>62</v>
      </c>
    </row>
    <row r="307" spans="1:2" ht="18.75">
      <c r="A307" s="13" t="s">
        <v>429</v>
      </c>
      <c r="B307" s="61">
        <v>0</v>
      </c>
    </row>
    <row r="308" spans="1:2" ht="18.75">
      <c r="A308" s="13" t="s">
        <v>594</v>
      </c>
      <c r="B308" s="61">
        <v>10</v>
      </c>
    </row>
    <row r="309" spans="1:2" ht="18.75">
      <c r="A309" s="13" t="s">
        <v>595</v>
      </c>
      <c r="B309" s="61">
        <v>28</v>
      </c>
    </row>
    <row r="310" spans="1:2" ht="18.75">
      <c r="A310" s="13" t="s">
        <v>596</v>
      </c>
      <c r="B310" s="61">
        <v>34</v>
      </c>
    </row>
    <row r="311" spans="1:2" ht="18.75">
      <c r="A311" s="13" t="s">
        <v>597</v>
      </c>
      <c r="B311" s="61"/>
    </row>
    <row r="312" spans="1:2" ht="18.75">
      <c r="A312" s="13" t="s">
        <v>598</v>
      </c>
      <c r="B312" s="61"/>
    </row>
    <row r="313" spans="1:2" ht="18.75">
      <c r="A313" s="13" t="s">
        <v>599</v>
      </c>
      <c r="B313" s="61">
        <v>5</v>
      </c>
    </row>
    <row r="314" spans="1:2" ht="18.75">
      <c r="A314" s="13" t="s">
        <v>600</v>
      </c>
      <c r="B314" s="61"/>
    </row>
    <row r="315" spans="1:2" ht="18.75">
      <c r="A315" s="13" t="s">
        <v>468</v>
      </c>
      <c r="B315" s="61"/>
    </row>
    <row r="316" spans="1:2" ht="18.75">
      <c r="A316" s="13" t="s">
        <v>436</v>
      </c>
      <c r="B316" s="61">
        <v>506</v>
      </c>
    </row>
    <row r="317" spans="1:2" ht="18.75">
      <c r="A317" s="13" t="s">
        <v>601</v>
      </c>
      <c r="B317" s="61">
        <v>87</v>
      </c>
    </row>
    <row r="318" spans="1:2" ht="18.75">
      <c r="A318" s="59" t="s">
        <v>602</v>
      </c>
      <c r="B318" s="61"/>
    </row>
    <row r="319" spans="1:2" ht="18.75">
      <c r="A319" s="13" t="s">
        <v>427</v>
      </c>
      <c r="B319" s="61"/>
    </row>
    <row r="320" spans="1:2" ht="18.75">
      <c r="A320" s="13" t="s">
        <v>428</v>
      </c>
      <c r="B320" s="61"/>
    </row>
    <row r="321" spans="1:2" ht="18.75">
      <c r="A321" s="13" t="s">
        <v>429</v>
      </c>
      <c r="B321" s="61"/>
    </row>
    <row r="322" spans="1:2" ht="18.75">
      <c r="A322" s="13" t="s">
        <v>603</v>
      </c>
      <c r="B322" s="61"/>
    </row>
    <row r="323" spans="1:2" ht="18.75">
      <c r="A323" s="13" t="s">
        <v>604</v>
      </c>
      <c r="B323" s="61"/>
    </row>
    <row r="324" spans="1:2" ht="18.75">
      <c r="A324" s="13" t="s">
        <v>605</v>
      </c>
      <c r="B324" s="61"/>
    </row>
    <row r="325" spans="1:2" ht="18.75">
      <c r="A325" s="13" t="s">
        <v>468</v>
      </c>
      <c r="B325" s="61"/>
    </row>
    <row r="326" spans="1:2" ht="18.75">
      <c r="A326" s="13" t="s">
        <v>436</v>
      </c>
      <c r="B326" s="61"/>
    </row>
    <row r="327" spans="1:2" ht="18.75">
      <c r="A327" s="13" t="s">
        <v>606</v>
      </c>
      <c r="B327" s="61"/>
    </row>
    <row r="328" spans="1:2" ht="18.75">
      <c r="A328" s="59" t="s">
        <v>607</v>
      </c>
      <c r="B328" s="61"/>
    </row>
    <row r="329" spans="1:2" ht="18.75">
      <c r="A329" s="13" t="s">
        <v>427</v>
      </c>
      <c r="B329" s="61"/>
    </row>
    <row r="330" spans="1:2" ht="18.75">
      <c r="A330" s="13" t="s">
        <v>428</v>
      </c>
      <c r="B330" s="61"/>
    </row>
    <row r="331" spans="1:2" ht="18.75">
      <c r="A331" s="13" t="s">
        <v>429</v>
      </c>
      <c r="B331" s="61"/>
    </row>
    <row r="332" spans="1:2" ht="18.75">
      <c r="A332" s="13" t="s">
        <v>608</v>
      </c>
      <c r="B332" s="61"/>
    </row>
    <row r="333" spans="1:2" ht="18.75">
      <c r="A333" s="13" t="s">
        <v>609</v>
      </c>
      <c r="B333" s="61"/>
    </row>
    <row r="334" spans="1:2" ht="18.75">
      <c r="A334" s="13" t="s">
        <v>610</v>
      </c>
      <c r="B334" s="61"/>
    </row>
    <row r="335" spans="1:2" ht="18.75">
      <c r="A335" s="13" t="s">
        <v>468</v>
      </c>
      <c r="B335" s="61"/>
    </row>
    <row r="336" spans="1:2" ht="18.75">
      <c r="A336" s="13" t="s">
        <v>436</v>
      </c>
      <c r="B336" s="61"/>
    </row>
    <row r="337" spans="1:2" ht="18.75">
      <c r="A337" s="13" t="s">
        <v>611</v>
      </c>
      <c r="B337" s="61"/>
    </row>
    <row r="338" spans="1:2" ht="18.75">
      <c r="A338" s="59" t="s">
        <v>612</v>
      </c>
      <c r="B338" s="60"/>
    </row>
    <row r="339" spans="1:2" ht="18.75">
      <c r="A339" s="13" t="s">
        <v>427</v>
      </c>
      <c r="B339" s="61"/>
    </row>
    <row r="340" spans="1:2" ht="18.75">
      <c r="A340" s="13" t="s">
        <v>428</v>
      </c>
      <c r="B340" s="61"/>
    </row>
    <row r="341" spans="1:2" ht="18.75">
      <c r="A341" s="13" t="s">
        <v>429</v>
      </c>
      <c r="B341" s="61"/>
    </row>
    <row r="342" spans="1:2" ht="18.75">
      <c r="A342" s="13" t="s">
        <v>613</v>
      </c>
      <c r="B342" s="61"/>
    </row>
    <row r="343" spans="1:2" ht="18.75">
      <c r="A343" s="13" t="s">
        <v>614</v>
      </c>
      <c r="B343" s="61"/>
    </row>
    <row r="344" spans="1:2" ht="18.75">
      <c r="A344" s="13" t="s">
        <v>436</v>
      </c>
      <c r="B344" s="61"/>
    </row>
    <row r="345" spans="1:2" ht="18.75">
      <c r="A345" s="13" t="s">
        <v>615</v>
      </c>
      <c r="B345" s="61"/>
    </row>
    <row r="346" spans="1:2" ht="18.75">
      <c r="A346" s="59" t="s">
        <v>616</v>
      </c>
      <c r="B346" s="61"/>
    </row>
    <row r="347" spans="1:2" ht="18.75">
      <c r="A347" s="13" t="s">
        <v>427</v>
      </c>
      <c r="B347" s="61"/>
    </row>
    <row r="348" spans="1:2" ht="18.75">
      <c r="A348" s="13" t="s">
        <v>428</v>
      </c>
      <c r="B348" s="61"/>
    </row>
    <row r="349" spans="1:2" ht="18.75">
      <c r="A349" s="13" t="s">
        <v>468</v>
      </c>
      <c r="B349" s="61"/>
    </row>
    <row r="350" spans="1:2" ht="18.75">
      <c r="A350" s="13" t="s">
        <v>617</v>
      </c>
      <c r="B350" s="61"/>
    </row>
    <row r="351" spans="1:2" ht="18.75">
      <c r="A351" s="13" t="s">
        <v>618</v>
      </c>
      <c r="B351" s="61"/>
    </row>
    <row r="352" spans="1:2" ht="18.75">
      <c r="A352" s="59" t="s">
        <v>619</v>
      </c>
      <c r="B352" s="61"/>
    </row>
    <row r="353" spans="1:2" ht="18.75">
      <c r="A353" s="13" t="s">
        <v>620</v>
      </c>
      <c r="B353" s="61"/>
    </row>
    <row r="354" spans="1:2" ht="18.75">
      <c r="A354" s="13" t="s">
        <v>619</v>
      </c>
      <c r="B354" s="61"/>
    </row>
    <row r="355" spans="1:2" ht="17.100000000000001" customHeight="1">
      <c r="A355" s="59" t="s">
        <v>84</v>
      </c>
      <c r="B355" s="61">
        <v>29607</v>
      </c>
    </row>
    <row r="356" spans="1:2" ht="18.75">
      <c r="A356" s="59" t="s">
        <v>621</v>
      </c>
      <c r="B356" s="61">
        <v>400</v>
      </c>
    </row>
    <row r="357" spans="1:2" ht="18.75">
      <c r="A357" s="13" t="s">
        <v>427</v>
      </c>
      <c r="B357" s="61">
        <v>250</v>
      </c>
    </row>
    <row r="358" spans="1:2" ht="18.75">
      <c r="A358" s="13" t="s">
        <v>428</v>
      </c>
      <c r="B358" s="61"/>
    </row>
    <row r="359" spans="1:2" ht="18.75">
      <c r="A359" s="13" t="s">
        <v>429</v>
      </c>
      <c r="B359" s="61"/>
    </row>
    <row r="360" spans="1:2" ht="18.75">
      <c r="A360" s="13" t="s">
        <v>622</v>
      </c>
      <c r="B360" s="61">
        <v>150</v>
      </c>
    </row>
    <row r="361" spans="1:2">
      <c r="A361" s="59" t="s">
        <v>623</v>
      </c>
      <c r="B361" s="1">
        <f>B362+B363+B364+B365+B366+B367</f>
        <v>24978</v>
      </c>
    </row>
    <row r="362" spans="1:2" ht="18.75">
      <c r="A362" s="13" t="s">
        <v>624</v>
      </c>
      <c r="B362" s="61">
        <v>4790</v>
      </c>
    </row>
    <row r="363" spans="1:2" ht="18.75">
      <c r="A363" s="13" t="s">
        <v>625</v>
      </c>
      <c r="B363" s="61">
        <v>12039</v>
      </c>
    </row>
    <row r="364" spans="1:2" ht="18.75">
      <c r="A364" s="13" t="s">
        <v>626</v>
      </c>
      <c r="B364" s="61">
        <v>3604</v>
      </c>
    </row>
    <row r="365" spans="1:2" ht="18.75">
      <c r="A365" s="13" t="s">
        <v>627</v>
      </c>
      <c r="B365" s="61">
        <v>3245</v>
      </c>
    </row>
    <row r="366" spans="1:2" ht="18.75">
      <c r="A366" s="13" t="s">
        <v>628</v>
      </c>
      <c r="B366" s="61"/>
    </row>
    <row r="367" spans="1:2" ht="18.75">
      <c r="A367" s="13" t="s">
        <v>629</v>
      </c>
      <c r="B367" s="61">
        <v>1300</v>
      </c>
    </row>
    <row r="368" spans="1:2" ht="18.75">
      <c r="A368" s="59" t="s">
        <v>630</v>
      </c>
      <c r="B368" s="61">
        <v>788</v>
      </c>
    </row>
    <row r="369" spans="1:2" ht="18.75">
      <c r="A369" s="13" t="s">
        <v>631</v>
      </c>
      <c r="B369" s="61"/>
    </row>
    <row r="370" spans="1:2" ht="18.75">
      <c r="A370" s="13" t="s">
        <v>632</v>
      </c>
      <c r="B370" s="61">
        <v>786</v>
      </c>
    </row>
    <row r="371" spans="1:2" ht="18.75">
      <c r="A371" s="24" t="s">
        <v>633</v>
      </c>
      <c r="B371" s="61"/>
    </row>
    <row r="372" spans="1:2" ht="18.75">
      <c r="A372" s="13" t="s">
        <v>634</v>
      </c>
      <c r="B372" s="61"/>
    </row>
    <row r="373" spans="1:2" ht="18.75">
      <c r="A373" s="13" t="s">
        <v>635</v>
      </c>
      <c r="B373" s="61">
        <v>2</v>
      </c>
    </row>
    <row r="374" spans="1:2" ht="18.75">
      <c r="A374" s="59" t="s">
        <v>636</v>
      </c>
      <c r="B374" s="61"/>
    </row>
    <row r="375" spans="1:2" ht="18.75">
      <c r="A375" s="13" t="s">
        <v>637</v>
      </c>
      <c r="B375" s="61"/>
    </row>
    <row r="376" spans="1:2" ht="18.75">
      <c r="A376" s="13" t="s">
        <v>638</v>
      </c>
      <c r="B376" s="61"/>
    </row>
    <row r="377" spans="1:2" ht="18.75">
      <c r="A377" s="13" t="s">
        <v>639</v>
      </c>
      <c r="B377" s="61"/>
    </row>
    <row r="378" spans="1:2" ht="18.75">
      <c r="A378" s="13" t="s">
        <v>640</v>
      </c>
      <c r="B378" s="61"/>
    </row>
    <row r="379" spans="1:2" ht="18.75">
      <c r="A379" s="13" t="s">
        <v>641</v>
      </c>
      <c r="B379" s="61"/>
    </row>
    <row r="380" spans="1:2" ht="18.75">
      <c r="A380" s="59" t="s">
        <v>642</v>
      </c>
      <c r="B380" s="61"/>
    </row>
    <row r="381" spans="1:2" ht="18.75">
      <c r="A381" s="13" t="s">
        <v>643</v>
      </c>
      <c r="B381" s="61"/>
    </row>
    <row r="382" spans="1:2" ht="18.75">
      <c r="A382" s="13" t="s">
        <v>644</v>
      </c>
      <c r="B382" s="61"/>
    </row>
    <row r="383" spans="1:2" ht="18.75">
      <c r="A383" s="13" t="s">
        <v>645</v>
      </c>
      <c r="B383" s="61"/>
    </row>
    <row r="384" spans="1:2" ht="18.75">
      <c r="A384" s="59" t="s">
        <v>646</v>
      </c>
      <c r="B384" s="61"/>
    </row>
    <row r="385" spans="1:2" ht="18.75">
      <c r="A385" s="13" t="s">
        <v>647</v>
      </c>
      <c r="B385" s="61"/>
    </row>
    <row r="386" spans="1:2" ht="18.75">
      <c r="A386" s="13" t="s">
        <v>648</v>
      </c>
      <c r="B386" s="61"/>
    </row>
    <row r="387" spans="1:2" ht="18.75">
      <c r="A387" s="13" t="s">
        <v>649</v>
      </c>
      <c r="B387" s="61"/>
    </row>
    <row r="388" spans="1:2" ht="18.75">
      <c r="A388" s="59" t="s">
        <v>650</v>
      </c>
      <c r="B388" s="61"/>
    </row>
    <row r="389" spans="1:2" ht="18.75">
      <c r="A389" s="13" t="s">
        <v>651</v>
      </c>
      <c r="B389" s="61"/>
    </row>
    <row r="390" spans="1:2" ht="18.75">
      <c r="A390" s="13" t="s">
        <v>652</v>
      </c>
      <c r="B390" s="61"/>
    </row>
    <row r="391" spans="1:2" ht="18.75">
      <c r="A391" s="13" t="s">
        <v>653</v>
      </c>
      <c r="B391" s="61"/>
    </row>
    <row r="392" spans="1:2" ht="18.75">
      <c r="A392" s="59" t="s">
        <v>654</v>
      </c>
      <c r="B392" s="61"/>
    </row>
    <row r="393" spans="1:2" ht="18.75">
      <c r="A393" s="13" t="s">
        <v>655</v>
      </c>
      <c r="B393" s="61"/>
    </row>
    <row r="394" spans="1:2" ht="18.75">
      <c r="A394" s="13" t="s">
        <v>656</v>
      </c>
      <c r="B394" s="61"/>
    </row>
    <row r="395" spans="1:2" ht="18.75">
      <c r="A395" s="13" t="s">
        <v>657</v>
      </c>
      <c r="B395" s="61"/>
    </row>
    <row r="396" spans="1:2" ht="18.75">
      <c r="A396" s="13" t="s">
        <v>658</v>
      </c>
      <c r="B396" s="61"/>
    </row>
    <row r="397" spans="1:2" ht="18.75">
      <c r="A397" s="13" t="s">
        <v>659</v>
      </c>
      <c r="B397" s="61"/>
    </row>
    <row r="398" spans="1:2" ht="18.75">
      <c r="A398" s="59" t="s">
        <v>660</v>
      </c>
      <c r="B398" s="61">
        <v>400</v>
      </c>
    </row>
    <row r="399" spans="1:2" ht="18.75">
      <c r="A399" s="13" t="s">
        <v>661</v>
      </c>
      <c r="B399" s="61"/>
    </row>
    <row r="400" spans="1:2" ht="18.75">
      <c r="A400" s="13" t="s">
        <v>662</v>
      </c>
      <c r="B400" s="61"/>
    </row>
    <row r="401" spans="1:2" ht="18.75">
      <c r="A401" s="13" t="s">
        <v>663</v>
      </c>
      <c r="B401" s="61"/>
    </row>
    <row r="402" spans="1:2" ht="18.75">
      <c r="A402" s="13" t="s">
        <v>664</v>
      </c>
      <c r="B402" s="61"/>
    </row>
    <row r="403" spans="1:2" ht="18.75">
      <c r="A403" s="13" t="s">
        <v>665</v>
      </c>
      <c r="B403" s="61">
        <v>400</v>
      </c>
    </row>
    <row r="404" spans="1:2" ht="18.75">
      <c r="A404" s="13" t="s">
        <v>666</v>
      </c>
      <c r="B404" s="61"/>
    </row>
    <row r="405" spans="1:2" ht="18.75">
      <c r="A405" s="59" t="s">
        <v>667</v>
      </c>
      <c r="B405" s="61">
        <v>3041</v>
      </c>
    </row>
    <row r="406" spans="1:2" ht="18" customHeight="1">
      <c r="A406" s="13" t="s">
        <v>667</v>
      </c>
      <c r="B406" s="61">
        <v>3041</v>
      </c>
    </row>
    <row r="407" spans="1:2" ht="18.75">
      <c r="A407" s="59" t="s">
        <v>85</v>
      </c>
      <c r="B407" s="61">
        <v>130</v>
      </c>
    </row>
    <row r="408" spans="1:2" ht="18.75">
      <c r="A408" s="59" t="s">
        <v>668</v>
      </c>
      <c r="B408" s="61"/>
    </row>
    <row r="409" spans="1:2" ht="18.75">
      <c r="A409" s="13" t="s">
        <v>427</v>
      </c>
      <c r="B409" s="61"/>
    </row>
    <row r="410" spans="1:2" ht="18.75">
      <c r="A410" s="13" t="s">
        <v>428</v>
      </c>
      <c r="B410" s="61"/>
    </row>
    <row r="411" spans="1:2" ht="18.75">
      <c r="A411" s="13" t="s">
        <v>429</v>
      </c>
      <c r="B411" s="61"/>
    </row>
    <row r="412" spans="1:2" ht="18.75">
      <c r="A412" s="13" t="s">
        <v>669</v>
      </c>
      <c r="B412" s="61"/>
    </row>
    <row r="413" spans="1:2" ht="18.75">
      <c r="A413" s="59" t="s">
        <v>670</v>
      </c>
      <c r="B413" s="61">
        <v>45</v>
      </c>
    </row>
    <row r="414" spans="1:2" ht="18.75">
      <c r="A414" s="13" t="s">
        <v>671</v>
      </c>
      <c r="B414" s="61"/>
    </row>
    <row r="415" spans="1:2" ht="18.75">
      <c r="A415" s="13" t="s">
        <v>672</v>
      </c>
      <c r="B415" s="61"/>
    </row>
    <row r="416" spans="1:2" ht="18.75">
      <c r="A416" s="13" t="s">
        <v>673</v>
      </c>
      <c r="B416" s="61"/>
    </row>
    <row r="417" spans="1:2" ht="18.75">
      <c r="A417" s="13" t="s">
        <v>674</v>
      </c>
      <c r="B417" s="61"/>
    </row>
    <row r="418" spans="1:2" ht="18.75">
      <c r="A418" s="13" t="s">
        <v>675</v>
      </c>
      <c r="B418" s="61"/>
    </row>
    <row r="419" spans="1:2" ht="18.75">
      <c r="A419" s="13" t="s">
        <v>676</v>
      </c>
      <c r="B419" s="61"/>
    </row>
    <row r="420" spans="1:2" ht="18.75">
      <c r="A420" s="13" t="s">
        <v>677</v>
      </c>
      <c r="B420" s="61">
        <v>45</v>
      </c>
    </row>
    <row r="421" spans="1:2" ht="18.75">
      <c r="A421" s="13" t="s">
        <v>678</v>
      </c>
      <c r="B421" s="61"/>
    </row>
    <row r="422" spans="1:2" ht="18.75">
      <c r="A422" s="59" t="s">
        <v>679</v>
      </c>
      <c r="B422" s="61"/>
    </row>
    <row r="423" spans="1:2" ht="18.75">
      <c r="A423" s="13" t="s">
        <v>671</v>
      </c>
      <c r="B423" s="61"/>
    </row>
    <row r="424" spans="1:2" ht="18.75">
      <c r="A424" s="13" t="s">
        <v>680</v>
      </c>
      <c r="B424" s="61"/>
    </row>
    <row r="425" spans="1:2" ht="18.75">
      <c r="A425" s="13" t="s">
        <v>681</v>
      </c>
      <c r="B425" s="63"/>
    </row>
    <row r="426" spans="1:2" ht="18.75">
      <c r="A426" s="13" t="s">
        <v>682</v>
      </c>
      <c r="B426" s="61"/>
    </row>
    <row r="427" spans="1:2" ht="18.75">
      <c r="A427" s="13" t="s">
        <v>683</v>
      </c>
      <c r="B427" s="61"/>
    </row>
    <row r="428" spans="1:2" ht="18.75">
      <c r="A428" s="59" t="s">
        <v>684</v>
      </c>
      <c r="B428" s="61">
        <v>35</v>
      </c>
    </row>
    <row r="429" spans="1:2" ht="18.75">
      <c r="A429" s="13" t="s">
        <v>671</v>
      </c>
      <c r="B429" s="61"/>
    </row>
    <row r="430" spans="1:2" ht="18.75">
      <c r="A430" s="13" t="s">
        <v>685</v>
      </c>
      <c r="B430" s="61"/>
    </row>
    <row r="431" spans="1:2" ht="18.75">
      <c r="A431" s="13" t="s">
        <v>686</v>
      </c>
      <c r="B431" s="61"/>
    </row>
    <row r="432" spans="1:2" ht="18.75">
      <c r="A432" s="13" t="s">
        <v>687</v>
      </c>
      <c r="B432" s="61">
        <v>35</v>
      </c>
    </row>
    <row r="433" spans="1:2" ht="18.75">
      <c r="A433" s="59" t="s">
        <v>688</v>
      </c>
      <c r="B433" s="61">
        <v>38</v>
      </c>
    </row>
    <row r="434" spans="1:2" ht="18.75">
      <c r="A434" s="13" t="s">
        <v>671</v>
      </c>
      <c r="B434" s="61"/>
    </row>
    <row r="435" spans="1:2" ht="18.75">
      <c r="A435" s="13" t="s">
        <v>689</v>
      </c>
      <c r="B435" s="61"/>
    </row>
    <row r="436" spans="1:2" ht="18.75">
      <c r="A436" s="13" t="s">
        <v>690</v>
      </c>
      <c r="B436" s="61"/>
    </row>
    <row r="437" spans="1:2" ht="18.75">
      <c r="A437" s="13" t="s">
        <v>691</v>
      </c>
      <c r="B437" s="61">
        <v>38</v>
      </c>
    </row>
    <row r="438" spans="1:2" ht="18.75">
      <c r="A438" s="59" t="s">
        <v>692</v>
      </c>
      <c r="B438" s="61"/>
    </row>
    <row r="439" spans="1:2" ht="18.75">
      <c r="A439" s="13" t="s">
        <v>693</v>
      </c>
      <c r="B439" s="61"/>
    </row>
    <row r="440" spans="1:2" ht="18.75">
      <c r="A440" s="13" t="s">
        <v>694</v>
      </c>
      <c r="B440" s="61"/>
    </row>
    <row r="441" spans="1:2" ht="18.75">
      <c r="A441" s="13" t="s">
        <v>695</v>
      </c>
      <c r="B441" s="61"/>
    </row>
    <row r="442" spans="1:2" ht="18.75">
      <c r="A442" s="13" t="s">
        <v>696</v>
      </c>
      <c r="B442" s="61"/>
    </row>
    <row r="443" spans="1:2" ht="18.75">
      <c r="A443" s="59" t="s">
        <v>697</v>
      </c>
      <c r="B443" s="61">
        <v>12</v>
      </c>
    </row>
    <row r="444" spans="1:2" ht="18.75">
      <c r="A444" s="13" t="s">
        <v>671</v>
      </c>
      <c r="B444" s="61"/>
    </row>
    <row r="445" spans="1:2" ht="18.75">
      <c r="A445" s="13" t="s">
        <v>698</v>
      </c>
      <c r="B445" s="61">
        <v>5</v>
      </c>
    </row>
    <row r="446" spans="1:2" ht="18.75">
      <c r="A446" s="13" t="s">
        <v>699</v>
      </c>
      <c r="B446" s="61"/>
    </row>
    <row r="447" spans="1:2" ht="18.75">
      <c r="A447" s="13" t="s">
        <v>700</v>
      </c>
      <c r="B447" s="61"/>
    </row>
    <row r="448" spans="1:2" ht="18.75">
      <c r="A448" s="13" t="s">
        <v>701</v>
      </c>
      <c r="B448" s="61"/>
    </row>
    <row r="449" spans="1:2" ht="18.75">
      <c r="A449" s="13" t="s">
        <v>702</v>
      </c>
      <c r="B449" s="61">
        <v>7</v>
      </c>
    </row>
    <row r="450" spans="1:2" ht="18.75">
      <c r="A450" s="59" t="s">
        <v>703</v>
      </c>
      <c r="B450" s="61"/>
    </row>
    <row r="451" spans="1:2" ht="18.75">
      <c r="A451" s="13" t="s">
        <v>704</v>
      </c>
      <c r="B451" s="61"/>
    </row>
    <row r="452" spans="1:2" ht="18.75">
      <c r="A452" s="13" t="s">
        <v>705</v>
      </c>
      <c r="B452" s="61"/>
    </row>
    <row r="453" spans="1:2" ht="18.75">
      <c r="A453" s="13" t="s">
        <v>706</v>
      </c>
      <c r="B453" s="61"/>
    </row>
    <row r="454" spans="1:2" ht="18.75">
      <c r="A454" s="59" t="s">
        <v>707</v>
      </c>
      <c r="B454" s="61"/>
    </row>
    <row r="455" spans="1:2" ht="18.75">
      <c r="A455" s="13" t="s">
        <v>708</v>
      </c>
      <c r="B455" s="61"/>
    </row>
    <row r="456" spans="1:2" ht="18.75">
      <c r="A456" s="13" t="s">
        <v>709</v>
      </c>
      <c r="B456" s="61"/>
    </row>
    <row r="457" spans="1:2" ht="18.75">
      <c r="A457" s="13" t="s">
        <v>710</v>
      </c>
      <c r="B457" s="61"/>
    </row>
    <row r="458" spans="1:2" ht="18.75">
      <c r="A458" s="59" t="s">
        <v>711</v>
      </c>
      <c r="B458" s="61"/>
    </row>
    <row r="459" spans="1:2" ht="18.75">
      <c r="A459" s="13" t="s">
        <v>712</v>
      </c>
      <c r="B459" s="61"/>
    </row>
    <row r="460" spans="1:2" ht="18.75">
      <c r="A460" s="13" t="s">
        <v>713</v>
      </c>
      <c r="B460" s="61"/>
    </row>
    <row r="461" spans="1:2" ht="18.75">
      <c r="A461" s="13" t="s">
        <v>714</v>
      </c>
      <c r="B461" s="61"/>
    </row>
    <row r="462" spans="1:2" ht="18.75">
      <c r="A462" s="13" t="s">
        <v>711</v>
      </c>
      <c r="B462" s="61"/>
    </row>
    <row r="463" spans="1:2" ht="18.75">
      <c r="A463" s="59" t="s">
        <v>86</v>
      </c>
      <c r="B463" s="61">
        <v>9690</v>
      </c>
    </row>
    <row r="464" spans="1:2" ht="18.75">
      <c r="A464" s="59" t="s">
        <v>715</v>
      </c>
      <c r="B464" s="61">
        <f>B465+B466+B467+B468+B469+B470+B471+B472+B473+B474+B476+B477+B478+B475+B479</f>
        <v>5574</v>
      </c>
    </row>
    <row r="465" spans="1:2" ht="18.75">
      <c r="A465" s="13" t="s">
        <v>427</v>
      </c>
      <c r="B465" s="61">
        <v>135</v>
      </c>
    </row>
    <row r="466" spans="1:2" ht="18.75">
      <c r="A466" s="13" t="s">
        <v>428</v>
      </c>
      <c r="B466" s="61"/>
    </row>
    <row r="467" spans="1:2" ht="18.75">
      <c r="A467" s="13" t="s">
        <v>429</v>
      </c>
      <c r="B467" s="61"/>
    </row>
    <row r="468" spans="1:2" ht="18.75">
      <c r="A468" s="24" t="s">
        <v>716</v>
      </c>
      <c r="B468" s="61">
        <v>204</v>
      </c>
    </row>
    <row r="469" spans="1:2" ht="18.75">
      <c r="A469" s="13" t="s">
        <v>717</v>
      </c>
      <c r="B469" s="61">
        <v>1131</v>
      </c>
    </row>
    <row r="470" spans="1:2" ht="18.75">
      <c r="A470" s="13" t="s">
        <v>718</v>
      </c>
      <c r="B470" s="61"/>
    </row>
    <row r="471" spans="1:2" ht="18.75">
      <c r="A471" s="13" t="s">
        <v>719</v>
      </c>
      <c r="B471" s="61"/>
    </row>
    <row r="472" spans="1:2" ht="18.75">
      <c r="A472" s="13" t="s">
        <v>720</v>
      </c>
      <c r="B472" s="61">
        <v>170</v>
      </c>
    </row>
    <row r="473" spans="1:2" ht="18.75">
      <c r="A473" s="13" t="s">
        <v>721</v>
      </c>
      <c r="B473" s="61">
        <v>316</v>
      </c>
    </row>
    <row r="474" spans="1:2" ht="18.75">
      <c r="A474" s="13" t="s">
        <v>722</v>
      </c>
      <c r="B474" s="61"/>
    </row>
    <row r="475" spans="1:2" ht="18.75">
      <c r="A475" s="13" t="s">
        <v>723</v>
      </c>
      <c r="B475" s="61">
        <v>20</v>
      </c>
    </row>
    <row r="476" spans="1:2" ht="18.75">
      <c r="A476" s="13" t="s">
        <v>724</v>
      </c>
      <c r="B476" s="61"/>
    </row>
    <row r="477" spans="1:2" ht="18.75">
      <c r="A477" s="13" t="s">
        <v>725</v>
      </c>
      <c r="B477" s="61">
        <v>65</v>
      </c>
    </row>
    <row r="478" spans="1:2" ht="18.75">
      <c r="A478" s="13" t="s">
        <v>726</v>
      </c>
      <c r="B478" s="61">
        <v>124</v>
      </c>
    </row>
    <row r="479" spans="1:2" ht="18.75">
      <c r="A479" s="13" t="s">
        <v>727</v>
      </c>
      <c r="B479" s="61">
        <v>3409</v>
      </c>
    </row>
    <row r="480" spans="1:2" ht="18.75">
      <c r="A480" s="59" t="s">
        <v>728</v>
      </c>
      <c r="B480" s="61">
        <v>450</v>
      </c>
    </row>
    <row r="481" spans="1:2" ht="18.75">
      <c r="A481" s="13" t="s">
        <v>427</v>
      </c>
      <c r="B481" s="61"/>
    </row>
    <row r="482" spans="1:2" ht="18.75">
      <c r="A482" s="13" t="s">
        <v>428</v>
      </c>
      <c r="B482" s="61"/>
    </row>
    <row r="483" spans="1:2" ht="18.75">
      <c r="A483" s="13" t="s">
        <v>429</v>
      </c>
      <c r="B483" s="61"/>
    </row>
    <row r="484" spans="1:2" ht="18.75">
      <c r="A484" s="13" t="s">
        <v>729</v>
      </c>
      <c r="B484" s="61">
        <v>450</v>
      </c>
    </row>
    <row r="485" spans="1:2" ht="18.75">
      <c r="A485" s="13" t="s">
        <v>730</v>
      </c>
      <c r="B485" s="61"/>
    </row>
    <row r="486" spans="1:2" ht="18.75">
      <c r="A486" s="13" t="s">
        <v>731</v>
      </c>
      <c r="B486" s="61"/>
    </row>
    <row r="487" spans="1:2" ht="18.75">
      <c r="A487" s="13" t="s">
        <v>732</v>
      </c>
      <c r="B487" s="61"/>
    </row>
    <row r="488" spans="1:2" ht="18.75">
      <c r="A488" s="59" t="s">
        <v>733</v>
      </c>
      <c r="B488" s="61">
        <f>B489+B490+B491+B492+B493+B494+B495+B496+B497+B498</f>
        <v>1097</v>
      </c>
    </row>
    <row r="489" spans="1:2" ht="18.75">
      <c r="A489" s="13" t="s">
        <v>427</v>
      </c>
      <c r="B489" s="61"/>
    </row>
    <row r="490" spans="1:2" ht="18.75">
      <c r="A490" s="13" t="s">
        <v>428</v>
      </c>
      <c r="B490" s="61"/>
    </row>
    <row r="491" spans="1:2" ht="18.75">
      <c r="A491" s="13" t="s">
        <v>429</v>
      </c>
      <c r="B491" s="61"/>
    </row>
    <row r="492" spans="1:2" ht="18.75">
      <c r="A492" s="13" t="s">
        <v>734</v>
      </c>
      <c r="B492" s="61"/>
    </row>
    <row r="493" spans="1:2" ht="18.75">
      <c r="A493" s="13" t="s">
        <v>735</v>
      </c>
      <c r="B493" s="61">
        <v>45</v>
      </c>
    </row>
    <row r="494" spans="1:2" ht="18.75">
      <c r="A494" s="13" t="s">
        <v>736</v>
      </c>
      <c r="B494" s="61">
        <v>32</v>
      </c>
    </row>
    <row r="495" spans="1:2" ht="18.75">
      <c r="A495" s="13" t="s">
        <v>737</v>
      </c>
      <c r="B495" s="61">
        <v>800</v>
      </c>
    </row>
    <row r="496" spans="1:2" ht="18.75">
      <c r="A496" s="13" t="s">
        <v>738</v>
      </c>
      <c r="B496" s="61">
        <v>200</v>
      </c>
    </row>
    <row r="497" spans="1:2" ht="18.75">
      <c r="A497" s="13" t="s">
        <v>739</v>
      </c>
      <c r="B497" s="61"/>
    </row>
    <row r="498" spans="1:2" ht="18.75">
      <c r="A498" s="13" t="s">
        <v>740</v>
      </c>
      <c r="B498" s="61">
        <v>20</v>
      </c>
    </row>
    <row r="499" spans="1:2" ht="18.75">
      <c r="A499" s="59" t="s">
        <v>741</v>
      </c>
      <c r="B499" s="61">
        <v>40</v>
      </c>
    </row>
    <row r="500" spans="1:2" ht="18.75">
      <c r="A500" s="13" t="s">
        <v>427</v>
      </c>
      <c r="B500" s="61"/>
    </row>
    <row r="501" spans="1:2" ht="18.75">
      <c r="A501" s="13" t="s">
        <v>428</v>
      </c>
      <c r="B501" s="61"/>
    </row>
    <row r="502" spans="1:2" ht="18.75">
      <c r="A502" s="13" t="s">
        <v>429</v>
      </c>
      <c r="B502" s="61"/>
    </row>
    <row r="503" spans="1:2" ht="18.75">
      <c r="A503" s="13" t="s">
        <v>742</v>
      </c>
      <c r="B503" s="61"/>
    </row>
    <row r="504" spans="1:2" ht="18.75">
      <c r="A504" s="13" t="s">
        <v>743</v>
      </c>
      <c r="B504" s="61"/>
    </row>
    <row r="505" spans="1:2" ht="18.75">
      <c r="A505" s="13" t="s">
        <v>744</v>
      </c>
      <c r="B505" s="61"/>
    </row>
    <row r="506" spans="1:2" ht="18.75">
      <c r="A506" s="13" t="s">
        <v>745</v>
      </c>
      <c r="B506" s="61">
        <v>40</v>
      </c>
    </row>
    <row r="507" spans="1:2" ht="18.75">
      <c r="A507" s="13" t="s">
        <v>746</v>
      </c>
      <c r="B507" s="61"/>
    </row>
    <row r="508" spans="1:2" ht="18.75">
      <c r="A508" s="59" t="s">
        <v>747</v>
      </c>
      <c r="B508" s="61">
        <v>130</v>
      </c>
    </row>
    <row r="509" spans="1:2" ht="18.75">
      <c r="A509" s="13" t="s">
        <v>427</v>
      </c>
      <c r="B509" s="61"/>
    </row>
    <row r="510" spans="1:2" ht="18.75">
      <c r="A510" s="13" t="s">
        <v>428</v>
      </c>
      <c r="B510" s="61"/>
    </row>
    <row r="511" spans="1:2" ht="18.75">
      <c r="A511" s="13" t="s">
        <v>429</v>
      </c>
      <c r="B511" s="61"/>
    </row>
    <row r="512" spans="1:2" ht="18.75">
      <c r="A512" s="13" t="s">
        <v>748</v>
      </c>
      <c r="B512" s="61"/>
    </row>
    <row r="513" spans="1:3" ht="18.75">
      <c r="A513" s="13" t="s">
        <v>749</v>
      </c>
      <c r="B513" s="61"/>
    </row>
    <row r="514" spans="1:3" ht="18.75">
      <c r="A514" s="13" t="s">
        <v>750</v>
      </c>
      <c r="B514" s="61">
        <v>130</v>
      </c>
    </row>
    <row r="515" spans="1:3" ht="18.75">
      <c r="A515" s="13" t="s">
        <v>751</v>
      </c>
      <c r="B515" s="61"/>
    </row>
    <row r="516" spans="1:3" ht="18.75">
      <c r="A516" s="59" t="s">
        <v>752</v>
      </c>
      <c r="B516" s="61">
        <v>2399</v>
      </c>
    </row>
    <row r="517" spans="1:3" ht="18.75">
      <c r="A517" s="13" t="s">
        <v>753</v>
      </c>
      <c r="B517" s="61"/>
    </row>
    <row r="518" spans="1:3" ht="18.75">
      <c r="A518" s="13" t="s">
        <v>754</v>
      </c>
      <c r="B518" s="61"/>
    </row>
    <row r="519" spans="1:3" ht="18.75">
      <c r="A519" s="13" t="s">
        <v>752</v>
      </c>
      <c r="B519" s="61">
        <v>2399</v>
      </c>
    </row>
    <row r="520" spans="1:3" ht="18.75">
      <c r="A520" s="59" t="s">
        <v>87</v>
      </c>
      <c r="B520" s="61">
        <v>67500</v>
      </c>
    </row>
    <row r="521" spans="1:3" ht="18.75">
      <c r="A521" s="59" t="s">
        <v>755</v>
      </c>
      <c r="B521" s="61">
        <v>2109</v>
      </c>
    </row>
    <row r="522" spans="1:3" ht="18.75">
      <c r="A522" s="13" t="s">
        <v>427</v>
      </c>
      <c r="B522" s="61">
        <v>427</v>
      </c>
    </row>
    <row r="523" spans="1:3" ht="18.75">
      <c r="A523" s="13" t="s">
        <v>428</v>
      </c>
      <c r="B523" s="61">
        <v>338</v>
      </c>
    </row>
    <row r="524" spans="1:3" ht="18.75">
      <c r="A524" s="13" t="s">
        <v>429</v>
      </c>
      <c r="B524" s="61"/>
      <c r="C524" s="2"/>
    </row>
    <row r="525" spans="1:3" ht="18.75">
      <c r="A525" s="13" t="s">
        <v>756</v>
      </c>
      <c r="B525" s="61"/>
    </row>
    <row r="526" spans="1:3" ht="18.75">
      <c r="A526" s="13" t="s">
        <v>757</v>
      </c>
      <c r="B526" s="61"/>
    </row>
    <row r="527" spans="1:3" ht="18.75">
      <c r="A527" s="13" t="s">
        <v>758</v>
      </c>
      <c r="B527" s="61">
        <v>361</v>
      </c>
    </row>
    <row r="528" spans="1:3" ht="18.75">
      <c r="A528" s="13" t="s">
        <v>759</v>
      </c>
      <c r="B528" s="61"/>
    </row>
    <row r="529" spans="1:2" ht="18.75">
      <c r="A529" s="13" t="s">
        <v>468</v>
      </c>
      <c r="B529" s="61"/>
    </row>
    <row r="530" spans="1:2" ht="18.75">
      <c r="A530" s="13" t="s">
        <v>760</v>
      </c>
      <c r="B530" s="61">
        <v>376</v>
      </c>
    </row>
    <row r="531" spans="1:2" ht="18.75">
      <c r="A531" s="13" t="s">
        <v>761</v>
      </c>
      <c r="B531" s="61"/>
    </row>
    <row r="532" spans="1:2" ht="18.75">
      <c r="A532" s="13" t="s">
        <v>762</v>
      </c>
      <c r="B532" s="61"/>
    </row>
    <row r="533" spans="1:2" ht="18.75">
      <c r="A533" s="13" t="s">
        <v>763</v>
      </c>
      <c r="B533" s="61">
        <v>173</v>
      </c>
    </row>
    <row r="534" spans="1:2" ht="18.75">
      <c r="A534" s="13" t="s">
        <v>764</v>
      </c>
      <c r="B534" s="61"/>
    </row>
    <row r="535" spans="1:2" ht="18.75">
      <c r="A535" s="13" t="s">
        <v>765</v>
      </c>
      <c r="B535" s="61"/>
    </row>
    <row r="536" spans="1:2" ht="18.75">
      <c r="A536" s="13" t="s">
        <v>766</v>
      </c>
      <c r="B536" s="61"/>
    </row>
    <row r="537" spans="1:2" ht="18.75">
      <c r="A537" s="13" t="s">
        <v>767</v>
      </c>
      <c r="B537" s="61"/>
    </row>
    <row r="538" spans="1:2" ht="18.75">
      <c r="A538" s="13" t="s">
        <v>436</v>
      </c>
      <c r="B538" s="61"/>
    </row>
    <row r="539" spans="1:2" ht="18.75">
      <c r="A539" s="13" t="s">
        <v>768</v>
      </c>
      <c r="B539" s="61">
        <v>434</v>
      </c>
    </row>
    <row r="540" spans="1:2" ht="18.75">
      <c r="A540" s="59" t="s">
        <v>769</v>
      </c>
      <c r="B540" s="61">
        <f>B541+B542+B543+B544+B545+B546+B547+B548</f>
        <v>980</v>
      </c>
    </row>
    <row r="541" spans="1:2" ht="18.75">
      <c r="A541" s="13" t="s">
        <v>427</v>
      </c>
      <c r="B541" s="61">
        <v>261</v>
      </c>
    </row>
    <row r="542" spans="1:2" ht="18.75">
      <c r="A542" s="13" t="s">
        <v>428</v>
      </c>
      <c r="B542" s="61">
        <v>49</v>
      </c>
    </row>
    <row r="543" spans="1:2" ht="18.75">
      <c r="A543" s="13" t="s">
        <v>429</v>
      </c>
      <c r="B543" s="61"/>
    </row>
    <row r="544" spans="1:2" ht="18.75">
      <c r="A544" s="13" t="s">
        <v>770</v>
      </c>
      <c r="B544" s="61"/>
    </row>
    <row r="545" spans="1:2" ht="18.75">
      <c r="A545" s="13" t="s">
        <v>771</v>
      </c>
      <c r="B545" s="61"/>
    </row>
    <row r="546" spans="1:2" ht="18.75">
      <c r="A546" s="24" t="s">
        <v>772</v>
      </c>
      <c r="B546" s="61">
        <v>352</v>
      </c>
    </row>
    <row r="547" spans="1:2" ht="18.75">
      <c r="A547" s="13" t="s">
        <v>773</v>
      </c>
      <c r="B547" s="61"/>
    </row>
    <row r="548" spans="1:2" ht="18.75">
      <c r="A548" s="13" t="s">
        <v>774</v>
      </c>
      <c r="B548" s="61">
        <v>318</v>
      </c>
    </row>
    <row r="549" spans="1:2" ht="18.75">
      <c r="A549" s="59" t="s">
        <v>775</v>
      </c>
      <c r="B549" s="61"/>
    </row>
    <row r="550" spans="1:2" ht="18.75">
      <c r="A550" s="13" t="s">
        <v>776</v>
      </c>
      <c r="B550" s="61"/>
    </row>
    <row r="551" spans="1:2" ht="18.75">
      <c r="A551" s="59" t="s">
        <v>777</v>
      </c>
      <c r="B551" s="61">
        <v>17204</v>
      </c>
    </row>
    <row r="552" spans="1:2" ht="18.75">
      <c r="A552" s="13" t="s">
        <v>778</v>
      </c>
      <c r="B552" s="61">
        <v>99</v>
      </c>
    </row>
    <row r="553" spans="1:2" ht="18.75">
      <c r="A553" s="13" t="s">
        <v>779</v>
      </c>
      <c r="B553" s="61"/>
    </row>
    <row r="554" spans="1:2" ht="18.75">
      <c r="A554" s="13" t="s">
        <v>780</v>
      </c>
      <c r="B554" s="61">
        <v>288</v>
      </c>
    </row>
    <row r="555" spans="1:2" ht="18.75">
      <c r="A555" s="13" t="s">
        <v>781</v>
      </c>
      <c r="B555" s="61">
        <v>8705</v>
      </c>
    </row>
    <row r="556" spans="1:2" ht="18.75">
      <c r="A556" s="13" t="s">
        <v>782</v>
      </c>
      <c r="B556" s="61">
        <v>3897</v>
      </c>
    </row>
    <row r="557" spans="1:2" ht="18.75">
      <c r="A557" s="13" t="s">
        <v>783</v>
      </c>
      <c r="B557" s="61">
        <v>4215</v>
      </c>
    </row>
    <row r="558" spans="1:2" ht="18.75">
      <c r="A558" s="13" t="s">
        <v>784</v>
      </c>
      <c r="B558" s="61"/>
    </row>
    <row r="559" spans="1:2" ht="18.75">
      <c r="A559" s="13" t="s">
        <v>785</v>
      </c>
      <c r="B559" s="61"/>
    </row>
    <row r="560" spans="1:2" ht="18.75">
      <c r="A560" s="59" t="s">
        <v>786</v>
      </c>
      <c r="B560" s="61"/>
    </row>
    <row r="561" spans="1:2" ht="18.75">
      <c r="A561" s="13" t="s">
        <v>787</v>
      </c>
      <c r="B561" s="61"/>
    </row>
    <row r="562" spans="1:2" ht="18.75">
      <c r="A562" s="13" t="s">
        <v>788</v>
      </c>
      <c r="B562" s="61"/>
    </row>
    <row r="563" spans="1:2" ht="18.75">
      <c r="A563" s="13" t="s">
        <v>789</v>
      </c>
      <c r="B563" s="61"/>
    </row>
    <row r="564" spans="1:2" ht="18.75">
      <c r="A564" s="59" t="s">
        <v>790</v>
      </c>
      <c r="B564" s="61">
        <v>2619</v>
      </c>
    </row>
    <row r="565" spans="1:2" ht="18.75">
      <c r="A565" s="13" t="s">
        <v>791</v>
      </c>
      <c r="B565" s="61"/>
    </row>
    <row r="566" spans="1:2" ht="18.75">
      <c r="A566" s="13" t="s">
        <v>792</v>
      </c>
      <c r="B566" s="61"/>
    </row>
    <row r="567" spans="1:2" ht="18.75">
      <c r="A567" s="13" t="s">
        <v>793</v>
      </c>
      <c r="B567" s="61">
        <v>1592</v>
      </c>
    </row>
    <row r="568" spans="1:2" ht="18.75">
      <c r="A568" s="13" t="s">
        <v>794</v>
      </c>
      <c r="B568" s="61"/>
    </row>
    <row r="569" spans="1:2" ht="18.75">
      <c r="A569" s="13" t="s">
        <v>795</v>
      </c>
      <c r="B569" s="61"/>
    </row>
    <row r="570" spans="1:2" ht="18.75">
      <c r="A570" s="13" t="s">
        <v>796</v>
      </c>
      <c r="B570" s="61"/>
    </row>
    <row r="571" spans="1:2" ht="18.75">
      <c r="A571" s="13" t="s">
        <v>797</v>
      </c>
      <c r="B571" s="61"/>
    </row>
    <row r="572" spans="1:2" ht="18.75">
      <c r="A572" s="13" t="s">
        <v>798</v>
      </c>
      <c r="B572" s="61"/>
    </row>
    <row r="573" spans="1:2" ht="18.75">
      <c r="A573" s="13" t="s">
        <v>799</v>
      </c>
      <c r="B573" s="61">
        <v>1027</v>
      </c>
    </row>
    <row r="574" spans="1:2" ht="18.75">
      <c r="A574" s="59" t="s">
        <v>800</v>
      </c>
      <c r="B574" s="61">
        <v>3042</v>
      </c>
    </row>
    <row r="575" spans="1:2" ht="18.75">
      <c r="A575" s="13" t="s">
        <v>801</v>
      </c>
      <c r="B575" s="61">
        <v>1887</v>
      </c>
    </row>
    <row r="576" spans="1:2" ht="18.75">
      <c r="A576" s="13" t="s">
        <v>802</v>
      </c>
      <c r="B576" s="61">
        <v>448</v>
      </c>
    </row>
    <row r="577" spans="1:2" ht="18.75">
      <c r="A577" s="13" t="s">
        <v>803</v>
      </c>
      <c r="B577" s="61"/>
    </row>
    <row r="578" spans="1:2" ht="18.75">
      <c r="A578" s="13" t="s">
        <v>804</v>
      </c>
      <c r="B578" s="61">
        <v>480</v>
      </c>
    </row>
    <row r="579" spans="1:2" ht="18.75">
      <c r="A579" s="13" t="s">
        <v>805</v>
      </c>
      <c r="B579" s="62"/>
    </row>
    <row r="580" spans="1:2" ht="18.75">
      <c r="A580" s="13" t="s">
        <v>806</v>
      </c>
      <c r="B580" s="61"/>
    </row>
    <row r="581" spans="1:2" ht="18.75">
      <c r="A581" s="24" t="s">
        <v>807</v>
      </c>
      <c r="B581" s="60">
        <v>27</v>
      </c>
    </row>
    <row r="582" spans="1:2" ht="18.75">
      <c r="A582" s="13" t="s">
        <v>808</v>
      </c>
      <c r="B582" s="61">
        <v>200</v>
      </c>
    </row>
    <row r="583" spans="1:2" ht="18.75">
      <c r="A583" s="59" t="s">
        <v>809</v>
      </c>
      <c r="B583" s="61">
        <v>210</v>
      </c>
    </row>
    <row r="584" spans="1:2" ht="18.75">
      <c r="A584" s="13" t="s">
        <v>810</v>
      </c>
      <c r="B584" s="62">
        <v>140</v>
      </c>
    </row>
    <row r="585" spans="1:2" ht="18.75">
      <c r="A585" s="13" t="s">
        <v>811</v>
      </c>
      <c r="B585" s="61">
        <v>40</v>
      </c>
    </row>
    <row r="586" spans="1:2" ht="18.75">
      <c r="A586" s="13" t="s">
        <v>812</v>
      </c>
      <c r="B586" s="60">
        <v>20</v>
      </c>
    </row>
    <row r="587" spans="1:2" ht="18.75">
      <c r="A587" s="13" t="s">
        <v>813</v>
      </c>
      <c r="B587" s="61">
        <v>10</v>
      </c>
    </row>
    <row r="588" spans="1:2" ht="18.75">
      <c r="A588" s="13" t="s">
        <v>814</v>
      </c>
      <c r="B588" s="61"/>
    </row>
    <row r="589" spans="1:2" ht="18.75">
      <c r="A589" s="13" t="s">
        <v>815</v>
      </c>
      <c r="B589" s="61"/>
    </row>
    <row r="590" spans="1:2" ht="18.75">
      <c r="A590" s="13" t="s">
        <v>816</v>
      </c>
      <c r="B590" s="61">
        <v>907</v>
      </c>
    </row>
    <row r="591" spans="1:2" ht="18.75">
      <c r="A591" s="13" t="s">
        <v>817</v>
      </c>
      <c r="B591" s="61"/>
    </row>
    <row r="592" spans="1:2" ht="18.75">
      <c r="A592" s="13" t="s">
        <v>818</v>
      </c>
      <c r="B592" s="61"/>
    </row>
    <row r="593" spans="1:2" ht="18.75">
      <c r="A593" s="13" t="s">
        <v>819</v>
      </c>
      <c r="B593" s="61"/>
    </row>
    <row r="594" spans="1:2" ht="18.75">
      <c r="A594" s="13" t="s">
        <v>820</v>
      </c>
      <c r="B594" s="61"/>
    </row>
    <row r="595" spans="1:2" ht="18.75">
      <c r="A595" s="13" t="s">
        <v>821</v>
      </c>
      <c r="B595" s="61"/>
    </row>
    <row r="596" spans="1:2" ht="18.75">
      <c r="A596" s="13" t="s">
        <v>822</v>
      </c>
      <c r="B596" s="61">
        <v>827</v>
      </c>
    </row>
    <row r="597" spans="1:2" ht="18.75">
      <c r="A597" s="13" t="s">
        <v>823</v>
      </c>
      <c r="B597" s="61">
        <v>80</v>
      </c>
    </row>
    <row r="598" spans="1:2" ht="18.75">
      <c r="A598" s="59" t="s">
        <v>824</v>
      </c>
      <c r="B598" s="61">
        <v>1116</v>
      </c>
    </row>
    <row r="599" spans="1:2" ht="18.75">
      <c r="A599" s="13" t="s">
        <v>427</v>
      </c>
      <c r="B599" s="61">
        <v>114</v>
      </c>
    </row>
    <row r="600" spans="1:2" ht="18.75">
      <c r="A600" s="13" t="s">
        <v>428</v>
      </c>
      <c r="B600" s="61"/>
    </row>
    <row r="601" spans="1:2" ht="18.75">
      <c r="A601" s="13" t="s">
        <v>429</v>
      </c>
      <c r="B601" s="61"/>
    </row>
    <row r="602" spans="1:2" ht="18.75">
      <c r="A602" s="13" t="s">
        <v>825</v>
      </c>
      <c r="B602" s="61">
        <v>14</v>
      </c>
    </row>
    <row r="603" spans="1:2" ht="18.75">
      <c r="A603" s="13" t="s">
        <v>826</v>
      </c>
      <c r="B603" s="61">
        <v>106</v>
      </c>
    </row>
    <row r="604" spans="1:2" ht="18.75">
      <c r="A604" s="13" t="s">
        <v>827</v>
      </c>
      <c r="B604" s="61">
        <v>10</v>
      </c>
    </row>
    <row r="605" spans="1:2" ht="18.75">
      <c r="A605" s="13" t="s">
        <v>828</v>
      </c>
      <c r="B605" s="61">
        <v>600</v>
      </c>
    </row>
    <row r="606" spans="1:2" ht="18.75">
      <c r="A606" s="13" t="s">
        <v>829</v>
      </c>
      <c r="B606" s="61">
        <v>272</v>
      </c>
    </row>
    <row r="607" spans="1:2" ht="18.75">
      <c r="A607" s="59" t="s">
        <v>830</v>
      </c>
      <c r="B607" s="61">
        <v>41</v>
      </c>
    </row>
    <row r="608" spans="1:2" ht="18.75">
      <c r="A608" s="13" t="s">
        <v>427</v>
      </c>
      <c r="B608" s="61">
        <v>29</v>
      </c>
    </row>
    <row r="609" spans="1:2" ht="18.75">
      <c r="A609" s="13" t="s">
        <v>428</v>
      </c>
      <c r="B609" s="61">
        <v>3</v>
      </c>
    </row>
    <row r="610" spans="1:2" ht="18.75">
      <c r="A610" s="13" t="s">
        <v>429</v>
      </c>
      <c r="B610" s="61"/>
    </row>
    <row r="611" spans="1:2" ht="18.75">
      <c r="A611" s="13" t="s">
        <v>436</v>
      </c>
      <c r="B611" s="61"/>
    </row>
    <row r="612" spans="1:2" ht="18.75">
      <c r="A612" s="13" t="s">
        <v>831</v>
      </c>
      <c r="B612" s="61">
        <v>9</v>
      </c>
    </row>
    <row r="613" spans="1:2" ht="18.75">
      <c r="A613" s="59" t="s">
        <v>832</v>
      </c>
      <c r="B613" s="61"/>
    </row>
    <row r="614" spans="1:2" ht="18.75">
      <c r="A614" s="13" t="s">
        <v>833</v>
      </c>
      <c r="B614" s="61"/>
    </row>
    <row r="615" spans="1:2" ht="18.75">
      <c r="A615" s="13" t="s">
        <v>834</v>
      </c>
      <c r="B615" s="61"/>
    </row>
    <row r="616" spans="1:2" ht="18.75">
      <c r="A616" s="59" t="s">
        <v>835</v>
      </c>
      <c r="B616" s="61"/>
    </row>
    <row r="617" spans="1:2" ht="18.75">
      <c r="A617" s="13" t="s">
        <v>836</v>
      </c>
      <c r="B617" s="61"/>
    </row>
    <row r="618" spans="1:2" ht="18.75">
      <c r="A618" s="13" t="s">
        <v>837</v>
      </c>
      <c r="B618" s="61"/>
    </row>
    <row r="619" spans="1:2" ht="18.75">
      <c r="A619" s="59" t="s">
        <v>838</v>
      </c>
      <c r="B619" s="61"/>
    </row>
    <row r="620" spans="1:2" ht="18.75">
      <c r="A620" s="13" t="s">
        <v>839</v>
      </c>
      <c r="B620" s="61"/>
    </row>
    <row r="621" spans="1:2" ht="18.75">
      <c r="A621" s="13" t="s">
        <v>840</v>
      </c>
      <c r="B621" s="61"/>
    </row>
    <row r="622" spans="1:2" ht="18.75">
      <c r="A622" s="59" t="s">
        <v>841</v>
      </c>
      <c r="B622" s="61"/>
    </row>
    <row r="623" spans="1:2" ht="18.75">
      <c r="A623" s="13" t="s">
        <v>842</v>
      </c>
      <c r="B623" s="61"/>
    </row>
    <row r="624" spans="1:2" ht="18.75">
      <c r="A624" s="13" t="s">
        <v>843</v>
      </c>
      <c r="B624" s="61"/>
    </row>
    <row r="625" spans="1:2" ht="18.75">
      <c r="A625" s="59" t="s">
        <v>844</v>
      </c>
      <c r="B625" s="61">
        <v>10</v>
      </c>
    </row>
    <row r="626" spans="1:2" ht="18.75">
      <c r="A626" s="13" t="s">
        <v>845</v>
      </c>
      <c r="B626" s="61">
        <v>10</v>
      </c>
    </row>
    <row r="627" spans="1:2" ht="18.75">
      <c r="A627" s="13" t="s">
        <v>846</v>
      </c>
      <c r="B627" s="61"/>
    </row>
    <row r="628" spans="1:2" ht="18.75">
      <c r="A628" s="59" t="s">
        <v>847</v>
      </c>
      <c r="B628" s="61">
        <v>9169</v>
      </c>
    </row>
    <row r="629" spans="1:2" ht="18.75">
      <c r="A629" s="24" t="s">
        <v>848</v>
      </c>
      <c r="B629" s="61"/>
    </row>
    <row r="630" spans="1:2" ht="18.75">
      <c r="A630" s="24" t="s">
        <v>849</v>
      </c>
      <c r="B630" s="61">
        <v>9169</v>
      </c>
    </row>
    <row r="631" spans="1:2" ht="18.75">
      <c r="A631" s="24" t="s">
        <v>850</v>
      </c>
      <c r="B631" s="61"/>
    </row>
    <row r="632" spans="1:2" ht="18.75">
      <c r="A632" s="59" t="s">
        <v>851</v>
      </c>
      <c r="B632" s="61"/>
    </row>
    <row r="633" spans="1:2" ht="18.75">
      <c r="A633" s="24" t="s">
        <v>852</v>
      </c>
      <c r="B633" s="61"/>
    </row>
    <row r="634" spans="1:2" ht="18.75">
      <c r="A634" s="24" t="s">
        <v>853</v>
      </c>
      <c r="B634" s="61"/>
    </row>
    <row r="635" spans="1:2" ht="18.75">
      <c r="A635" s="24" t="s">
        <v>854</v>
      </c>
      <c r="B635" s="61"/>
    </row>
    <row r="636" spans="1:2" ht="18.75">
      <c r="A636" s="59" t="s">
        <v>855</v>
      </c>
      <c r="B636" s="61">
        <v>1235</v>
      </c>
    </row>
    <row r="637" spans="1:2" ht="18.75">
      <c r="A637" s="24" t="s">
        <v>427</v>
      </c>
      <c r="B637" s="61">
        <v>71</v>
      </c>
    </row>
    <row r="638" spans="1:2" ht="18.75">
      <c r="A638" s="24" t="s">
        <v>428</v>
      </c>
      <c r="B638" s="61">
        <v>92</v>
      </c>
    </row>
    <row r="639" spans="1:2" ht="18.75">
      <c r="A639" s="24" t="s">
        <v>429</v>
      </c>
      <c r="B639" s="61"/>
    </row>
    <row r="640" spans="1:2" ht="18.75">
      <c r="A640" s="24" t="s">
        <v>856</v>
      </c>
      <c r="B640" s="61"/>
    </row>
    <row r="641" spans="1:2" ht="18.75">
      <c r="A641" s="24" t="s">
        <v>857</v>
      </c>
      <c r="B641" s="61"/>
    </row>
    <row r="642" spans="1:2" ht="18.75">
      <c r="A642" s="24" t="s">
        <v>468</v>
      </c>
      <c r="B642" s="61"/>
    </row>
    <row r="643" spans="1:2" ht="18.75">
      <c r="A643" s="24" t="s">
        <v>436</v>
      </c>
      <c r="B643" s="61">
        <v>337</v>
      </c>
    </row>
    <row r="644" spans="1:2" ht="18.75">
      <c r="A644" s="24" t="s">
        <v>858</v>
      </c>
      <c r="B644" s="61">
        <v>735</v>
      </c>
    </row>
    <row r="645" spans="1:2" ht="18.75">
      <c r="A645" s="59" t="s">
        <v>859</v>
      </c>
      <c r="B645" s="61"/>
    </row>
    <row r="646" spans="1:2" ht="18.75">
      <c r="A646" s="24" t="s">
        <v>860</v>
      </c>
      <c r="B646" s="61"/>
    </row>
    <row r="647" spans="1:2" ht="18.75">
      <c r="A647" s="13" t="s">
        <v>861</v>
      </c>
      <c r="B647" s="61"/>
    </row>
    <row r="648" spans="1:2" ht="18.75">
      <c r="A648" s="59" t="s">
        <v>862</v>
      </c>
      <c r="B648" s="61">
        <v>28858</v>
      </c>
    </row>
    <row r="649" spans="1:2" ht="18.75">
      <c r="A649" s="13" t="s">
        <v>862</v>
      </c>
      <c r="B649" s="61">
        <v>28858</v>
      </c>
    </row>
    <row r="650" spans="1:2" ht="18.75">
      <c r="A650" s="59" t="s">
        <v>88</v>
      </c>
      <c r="B650" s="61">
        <v>15625</v>
      </c>
    </row>
    <row r="651" spans="1:2" ht="18.75">
      <c r="A651" s="59" t="s">
        <v>863</v>
      </c>
      <c r="B651" s="61">
        <v>313</v>
      </c>
    </row>
    <row r="652" spans="1:2" ht="18.75">
      <c r="A652" s="13" t="s">
        <v>427</v>
      </c>
      <c r="B652" s="61">
        <v>123</v>
      </c>
    </row>
    <row r="653" spans="1:2" ht="18.75">
      <c r="A653" s="13" t="s">
        <v>428</v>
      </c>
      <c r="B653" s="61">
        <v>80</v>
      </c>
    </row>
    <row r="654" spans="1:2" ht="18.75">
      <c r="A654" s="13" t="s">
        <v>429</v>
      </c>
      <c r="B654" s="61"/>
    </row>
    <row r="655" spans="1:2" ht="18.75">
      <c r="A655" s="13" t="s">
        <v>864</v>
      </c>
      <c r="B655" s="61">
        <v>110</v>
      </c>
    </row>
    <row r="656" spans="1:2" ht="18.75">
      <c r="A656" s="59" t="s">
        <v>865</v>
      </c>
      <c r="B656" s="61">
        <v>2965</v>
      </c>
    </row>
    <row r="657" spans="1:2" ht="18.75">
      <c r="A657" s="13" t="s">
        <v>866</v>
      </c>
      <c r="B657" s="61">
        <v>1560</v>
      </c>
    </row>
    <row r="658" spans="1:2" ht="18.75">
      <c r="A658" s="13" t="s">
        <v>867</v>
      </c>
      <c r="B658" s="61">
        <v>805</v>
      </c>
    </row>
    <row r="659" spans="1:2" ht="18.75">
      <c r="A659" s="13" t="s">
        <v>868</v>
      </c>
      <c r="B659" s="61"/>
    </row>
    <row r="660" spans="1:2" ht="18.75">
      <c r="A660" s="13" t="s">
        <v>869</v>
      </c>
      <c r="B660" s="61"/>
    </row>
    <row r="661" spans="1:2" ht="18.75">
      <c r="A661" s="13" t="s">
        <v>870</v>
      </c>
      <c r="B661" s="61"/>
    </row>
    <row r="662" spans="1:2" ht="18.75">
      <c r="A662" s="13" t="s">
        <v>871</v>
      </c>
      <c r="B662" s="61">
        <v>200</v>
      </c>
    </row>
    <row r="663" spans="1:2" ht="18.75">
      <c r="A663" s="13" t="s">
        <v>872</v>
      </c>
      <c r="B663" s="61"/>
    </row>
    <row r="664" spans="1:2" ht="18.75">
      <c r="A664" s="13" t="s">
        <v>873</v>
      </c>
      <c r="B664" s="61"/>
    </row>
    <row r="665" spans="1:2" ht="18.75">
      <c r="A665" s="13" t="s">
        <v>874</v>
      </c>
      <c r="B665" s="61"/>
    </row>
    <row r="666" spans="1:2" ht="18.75">
      <c r="A666" s="13" t="s">
        <v>875</v>
      </c>
      <c r="B666" s="61"/>
    </row>
    <row r="667" spans="1:2" ht="18.75">
      <c r="A667" s="13" t="s">
        <v>876</v>
      </c>
      <c r="B667" s="61"/>
    </row>
    <row r="668" spans="1:2" ht="18.75">
      <c r="A668" s="13" t="s">
        <v>877</v>
      </c>
      <c r="B668" s="61"/>
    </row>
    <row r="669" spans="1:2" ht="18.75">
      <c r="A669" s="13" t="s">
        <v>878</v>
      </c>
      <c r="B669" s="61"/>
    </row>
    <row r="670" spans="1:2" ht="18.75">
      <c r="A670" s="13" t="s">
        <v>879</v>
      </c>
      <c r="B670" s="61">
        <v>400</v>
      </c>
    </row>
    <row r="671" spans="1:2" ht="18.75">
      <c r="A671" s="59" t="s">
        <v>880</v>
      </c>
      <c r="B671" s="61">
        <v>2524</v>
      </c>
    </row>
    <row r="672" spans="1:2" ht="18.75">
      <c r="A672" s="13" t="s">
        <v>881</v>
      </c>
      <c r="B672" s="61">
        <v>20</v>
      </c>
    </row>
    <row r="673" spans="1:2" ht="18.75">
      <c r="A673" s="13" t="s">
        <v>882</v>
      </c>
      <c r="B673" s="61">
        <v>1984</v>
      </c>
    </row>
    <row r="674" spans="1:2" ht="18.75">
      <c r="A674" s="13" t="s">
        <v>883</v>
      </c>
      <c r="B674" s="61">
        <v>520</v>
      </c>
    </row>
    <row r="675" spans="1:2" ht="18.75">
      <c r="A675" s="59" t="s">
        <v>884</v>
      </c>
      <c r="B675" s="61">
        <v>2889</v>
      </c>
    </row>
    <row r="676" spans="1:2" ht="18.75">
      <c r="A676" s="13" t="s">
        <v>885</v>
      </c>
      <c r="B676" s="61">
        <v>410</v>
      </c>
    </row>
    <row r="677" spans="1:2" ht="18.75">
      <c r="A677" s="13" t="s">
        <v>886</v>
      </c>
      <c r="B677" s="61">
        <v>222</v>
      </c>
    </row>
    <row r="678" spans="1:2" ht="18.75">
      <c r="A678" s="13" t="s">
        <v>887</v>
      </c>
      <c r="B678" s="61">
        <v>413</v>
      </c>
    </row>
    <row r="679" spans="1:2" ht="18.75">
      <c r="A679" s="13" t="s">
        <v>888</v>
      </c>
      <c r="B679" s="61"/>
    </row>
    <row r="680" spans="1:2" ht="18.75">
      <c r="A680" s="13" t="s">
        <v>889</v>
      </c>
      <c r="B680" s="61"/>
    </row>
    <row r="681" spans="1:2" ht="18.75">
      <c r="A681" s="13" t="s">
        <v>890</v>
      </c>
      <c r="B681" s="61"/>
    </row>
    <row r="682" spans="1:2" ht="18.75">
      <c r="A682" s="13" t="s">
        <v>891</v>
      </c>
      <c r="B682" s="62"/>
    </row>
    <row r="683" spans="1:2" ht="18.75">
      <c r="A683" s="13" t="s">
        <v>892</v>
      </c>
      <c r="B683" s="61">
        <v>1070</v>
      </c>
    </row>
    <row r="684" spans="1:2" ht="18.75">
      <c r="A684" s="13" t="s">
        <v>893</v>
      </c>
      <c r="B684" s="60"/>
    </row>
    <row r="685" spans="1:2" ht="18.75">
      <c r="A685" s="13" t="s">
        <v>894</v>
      </c>
      <c r="B685" s="61">
        <v>150</v>
      </c>
    </row>
    <row r="686" spans="1:2" ht="18.75">
      <c r="A686" s="13" t="s">
        <v>895</v>
      </c>
      <c r="B686" s="61">
        <v>624</v>
      </c>
    </row>
    <row r="687" spans="1:2" ht="18.75">
      <c r="A687" s="59" t="s">
        <v>896</v>
      </c>
      <c r="B687" s="61">
        <f>B688+B689+B690</f>
        <v>779</v>
      </c>
    </row>
    <row r="688" spans="1:2" ht="18.75">
      <c r="A688" s="13" t="s">
        <v>897</v>
      </c>
      <c r="B688" s="61">
        <v>400</v>
      </c>
    </row>
    <row r="689" spans="1:2" ht="18.75">
      <c r="A689" s="13" t="s">
        <v>898</v>
      </c>
      <c r="B689" s="61">
        <v>379</v>
      </c>
    </row>
    <row r="690" spans="1:2" ht="18.75">
      <c r="A690" s="13" t="s">
        <v>899</v>
      </c>
      <c r="B690" s="61"/>
    </row>
    <row r="691" spans="1:2" ht="18.75">
      <c r="A691" s="59" t="s">
        <v>900</v>
      </c>
      <c r="B691" s="61">
        <v>2285</v>
      </c>
    </row>
    <row r="692" spans="1:2" ht="18.75">
      <c r="A692" s="13" t="s">
        <v>901</v>
      </c>
      <c r="B692" s="61">
        <v>911</v>
      </c>
    </row>
    <row r="693" spans="1:2" ht="18.75">
      <c r="A693" s="13" t="s">
        <v>902</v>
      </c>
      <c r="B693" s="61">
        <v>1374</v>
      </c>
    </row>
    <row r="694" spans="1:2" ht="18.75">
      <c r="A694" s="13" t="s">
        <v>903</v>
      </c>
      <c r="B694" s="61"/>
    </row>
    <row r="695" spans="1:2" ht="18.75">
      <c r="A695" s="13" t="s">
        <v>904</v>
      </c>
      <c r="B695" s="61"/>
    </row>
    <row r="696" spans="1:2" ht="18.75">
      <c r="A696" s="59" t="s">
        <v>905</v>
      </c>
      <c r="B696" s="61">
        <v>2685</v>
      </c>
    </row>
    <row r="697" spans="1:2" ht="18.75">
      <c r="A697" s="13" t="s">
        <v>906</v>
      </c>
      <c r="B697" s="61"/>
    </row>
    <row r="698" spans="1:2" ht="18.75">
      <c r="A698" s="13" t="s">
        <v>907</v>
      </c>
      <c r="B698" s="61">
        <v>2685</v>
      </c>
    </row>
    <row r="699" spans="1:2" ht="18.75">
      <c r="A699" s="13" t="s">
        <v>908</v>
      </c>
      <c r="B699" s="61"/>
    </row>
    <row r="700" spans="1:2" ht="18.75">
      <c r="A700" s="59" t="s">
        <v>909</v>
      </c>
      <c r="B700" s="61">
        <v>10</v>
      </c>
    </row>
    <row r="701" spans="1:2" ht="18.75">
      <c r="A701" s="13" t="s">
        <v>910</v>
      </c>
      <c r="B701" s="61"/>
    </row>
    <row r="702" spans="1:2" ht="18.75">
      <c r="A702" s="13" t="s">
        <v>911</v>
      </c>
      <c r="B702" s="61"/>
    </row>
    <row r="703" spans="1:2" ht="18.75">
      <c r="A703" s="13" t="s">
        <v>912</v>
      </c>
      <c r="B703" s="61">
        <v>10</v>
      </c>
    </row>
    <row r="704" spans="1:2" ht="18.75">
      <c r="A704" s="59" t="s">
        <v>913</v>
      </c>
      <c r="B704" s="61">
        <v>30</v>
      </c>
    </row>
    <row r="705" spans="1:2" ht="18.75">
      <c r="A705" s="13" t="s">
        <v>914</v>
      </c>
      <c r="B705" s="61">
        <v>30</v>
      </c>
    </row>
    <row r="706" spans="1:2" ht="18.75">
      <c r="A706" s="13" t="s">
        <v>915</v>
      </c>
      <c r="B706" s="61"/>
    </row>
    <row r="707" spans="1:2" ht="18.75">
      <c r="A707" s="59" t="s">
        <v>916</v>
      </c>
      <c r="B707" s="61">
        <v>880</v>
      </c>
    </row>
    <row r="708" spans="1:2" ht="18.75">
      <c r="A708" s="13" t="s">
        <v>427</v>
      </c>
      <c r="B708" s="61">
        <v>83</v>
      </c>
    </row>
    <row r="709" spans="1:2" ht="18.75">
      <c r="A709" s="13" t="s">
        <v>428</v>
      </c>
      <c r="B709" s="61">
        <v>12</v>
      </c>
    </row>
    <row r="710" spans="1:2" ht="18.75">
      <c r="A710" s="13" t="s">
        <v>429</v>
      </c>
      <c r="B710" s="61"/>
    </row>
    <row r="711" spans="1:2" ht="18.75">
      <c r="A711" s="13" t="s">
        <v>468</v>
      </c>
      <c r="B711" s="61">
        <v>20</v>
      </c>
    </row>
    <row r="712" spans="1:2" ht="18.75">
      <c r="A712" s="13" t="s">
        <v>917</v>
      </c>
      <c r="B712" s="61"/>
    </row>
    <row r="713" spans="1:2" ht="18.75">
      <c r="A713" s="13" t="s">
        <v>918</v>
      </c>
      <c r="B713" s="61">
        <v>114</v>
      </c>
    </row>
    <row r="714" spans="1:2" ht="18.75">
      <c r="A714" s="13" t="s">
        <v>436</v>
      </c>
      <c r="B714" s="61">
        <v>329</v>
      </c>
    </row>
    <row r="715" spans="1:2" ht="18.75">
      <c r="A715" s="13" t="s">
        <v>919</v>
      </c>
      <c r="B715" s="61">
        <v>322</v>
      </c>
    </row>
    <row r="716" spans="1:2" ht="18.75">
      <c r="A716" s="59" t="s">
        <v>920</v>
      </c>
      <c r="B716" s="61">
        <v>30</v>
      </c>
    </row>
    <row r="717" spans="1:2" ht="18.75">
      <c r="A717" s="24" t="s">
        <v>427</v>
      </c>
      <c r="B717" s="61"/>
    </row>
    <row r="718" spans="1:2" ht="18.75">
      <c r="A718" s="24" t="s">
        <v>428</v>
      </c>
      <c r="B718" s="61"/>
    </row>
    <row r="719" spans="1:2" ht="18.75">
      <c r="A719" s="24" t="s">
        <v>429</v>
      </c>
      <c r="B719" s="61"/>
    </row>
    <row r="720" spans="1:2" ht="18.75">
      <c r="A720" s="59" t="s">
        <v>921</v>
      </c>
      <c r="B720" s="61"/>
    </row>
    <row r="721" spans="1:2" ht="18.75">
      <c r="A721" s="13" t="s">
        <v>922</v>
      </c>
      <c r="B721" s="61">
        <v>30</v>
      </c>
    </row>
    <row r="722" spans="1:2" ht="18.75">
      <c r="A722" s="59" t="s">
        <v>923</v>
      </c>
      <c r="B722" s="61"/>
    </row>
    <row r="723" spans="1:2" ht="18.75">
      <c r="A723" s="24" t="s">
        <v>427</v>
      </c>
      <c r="B723" s="61"/>
    </row>
    <row r="724" spans="1:2" ht="18.75">
      <c r="A724" s="24" t="s">
        <v>428</v>
      </c>
      <c r="B724" s="61"/>
    </row>
    <row r="725" spans="1:2" ht="18.75">
      <c r="A725" s="24" t="s">
        <v>429</v>
      </c>
      <c r="B725" s="61"/>
    </row>
    <row r="726" spans="1:2" ht="18.75">
      <c r="A726" s="24" t="s">
        <v>924</v>
      </c>
      <c r="B726" s="61"/>
    </row>
    <row r="727" spans="1:2" ht="18.75">
      <c r="A727" s="59" t="s">
        <v>925</v>
      </c>
      <c r="B727" s="61">
        <v>235</v>
      </c>
    </row>
    <row r="728" spans="1:2" ht="18.75">
      <c r="A728" s="13" t="s">
        <v>925</v>
      </c>
      <c r="B728" s="61">
        <v>235</v>
      </c>
    </row>
    <row r="729" spans="1:2" ht="18.75">
      <c r="A729" s="59" t="s">
        <v>89</v>
      </c>
      <c r="B729" s="61">
        <v>13500</v>
      </c>
    </row>
    <row r="730" spans="1:2" ht="18.75">
      <c r="A730" s="59" t="s">
        <v>926</v>
      </c>
      <c r="B730" s="61">
        <v>154</v>
      </c>
    </row>
    <row r="731" spans="1:2" ht="18.75">
      <c r="A731" s="13" t="s">
        <v>427</v>
      </c>
      <c r="B731" s="61">
        <v>14</v>
      </c>
    </row>
    <row r="732" spans="1:2" ht="18.75">
      <c r="A732" s="13" t="s">
        <v>428</v>
      </c>
      <c r="B732" s="61"/>
    </row>
    <row r="733" spans="1:2" ht="18.75">
      <c r="A733" s="13" t="s">
        <v>429</v>
      </c>
      <c r="B733" s="61"/>
    </row>
    <row r="734" spans="1:2" ht="18.75">
      <c r="A734" s="13" t="s">
        <v>927</v>
      </c>
      <c r="B734" s="61"/>
    </row>
    <row r="735" spans="1:2" ht="18.75">
      <c r="A735" s="13" t="s">
        <v>928</v>
      </c>
      <c r="B735" s="61"/>
    </row>
    <row r="736" spans="1:2" ht="18.75">
      <c r="A736" s="13" t="s">
        <v>929</v>
      </c>
      <c r="B736" s="61"/>
    </row>
    <row r="737" spans="1:2" ht="18.75">
      <c r="A737" s="13" t="s">
        <v>930</v>
      </c>
      <c r="B737" s="61"/>
    </row>
    <row r="738" spans="1:2" ht="18.75">
      <c r="A738" s="13" t="s">
        <v>931</v>
      </c>
      <c r="B738" s="61"/>
    </row>
    <row r="739" spans="1:2" ht="18.75">
      <c r="A739" s="13" t="s">
        <v>932</v>
      </c>
      <c r="B739" s="61">
        <v>140</v>
      </c>
    </row>
    <row r="740" spans="1:2" ht="18.75">
      <c r="A740" s="59" t="s">
        <v>933</v>
      </c>
      <c r="B740" s="61"/>
    </row>
    <row r="741" spans="1:2" ht="18.75">
      <c r="A741" s="13" t="s">
        <v>934</v>
      </c>
      <c r="B741" s="61"/>
    </row>
    <row r="742" spans="1:2" ht="18.75">
      <c r="A742" s="13" t="s">
        <v>935</v>
      </c>
      <c r="B742" s="61"/>
    </row>
    <row r="743" spans="1:2" ht="18.75">
      <c r="A743" s="13" t="s">
        <v>936</v>
      </c>
      <c r="B743" s="61"/>
    </row>
    <row r="744" spans="1:2" ht="18.75">
      <c r="A744" s="59" t="s">
        <v>937</v>
      </c>
      <c r="B744" s="54">
        <f>B745+B746+B747+B748+B749+B750+B751+B752</f>
        <v>8935</v>
      </c>
    </row>
    <row r="745" spans="1:2" ht="18.75">
      <c r="A745" s="13" t="s">
        <v>938</v>
      </c>
      <c r="B745" s="55">
        <v>2644</v>
      </c>
    </row>
    <row r="746" spans="1:2" ht="18.75">
      <c r="A746" s="13" t="s">
        <v>939</v>
      </c>
      <c r="B746" s="55">
        <v>6103</v>
      </c>
    </row>
    <row r="747" spans="1:2" ht="18.75">
      <c r="A747" s="13" t="s">
        <v>940</v>
      </c>
      <c r="B747" s="55"/>
    </row>
    <row r="748" spans="1:2" ht="18.75">
      <c r="A748" s="13" t="s">
        <v>941</v>
      </c>
      <c r="B748" s="55"/>
    </row>
    <row r="749" spans="1:2" ht="18.75">
      <c r="A749" s="13" t="s">
        <v>942</v>
      </c>
      <c r="B749" s="55"/>
    </row>
    <row r="750" spans="1:2" ht="18.75">
      <c r="A750" s="13" t="s">
        <v>943</v>
      </c>
      <c r="B750" s="55"/>
    </row>
    <row r="751" spans="1:2" ht="18.75">
      <c r="A751" s="13" t="s">
        <v>944</v>
      </c>
      <c r="B751" s="55"/>
    </row>
    <row r="752" spans="1:2" ht="18.75">
      <c r="A752" s="13" t="s">
        <v>945</v>
      </c>
      <c r="B752" s="55">
        <v>188</v>
      </c>
    </row>
    <row r="753" spans="1:2" ht="18.75">
      <c r="A753" s="59" t="s">
        <v>946</v>
      </c>
      <c r="B753" s="54">
        <v>3133</v>
      </c>
    </row>
    <row r="754" spans="1:2" ht="18.75">
      <c r="A754" s="13" t="s">
        <v>947</v>
      </c>
      <c r="B754" s="55">
        <v>2913</v>
      </c>
    </row>
    <row r="755" spans="1:2" ht="18.75">
      <c r="A755" s="13" t="s">
        <v>948</v>
      </c>
      <c r="B755" s="55">
        <v>220</v>
      </c>
    </row>
    <row r="756" spans="1:2" ht="18.75">
      <c r="A756" s="13" t="s">
        <v>949</v>
      </c>
      <c r="B756" s="55"/>
    </row>
    <row r="757" spans="1:2" ht="18.75">
      <c r="A757" s="13" t="s">
        <v>950</v>
      </c>
      <c r="B757" s="55"/>
    </row>
    <row r="758" spans="1:2" ht="18.75">
      <c r="A758" s="13" t="s">
        <v>951</v>
      </c>
      <c r="B758" s="55"/>
    </row>
    <row r="759" spans="1:2" ht="18.75">
      <c r="A759" s="13" t="s">
        <v>952</v>
      </c>
      <c r="B759" s="55"/>
    </row>
    <row r="760" spans="1:2" ht="18.75">
      <c r="A760" s="59" t="s">
        <v>953</v>
      </c>
      <c r="B760" s="61"/>
    </row>
    <row r="761" spans="1:2" ht="18.75">
      <c r="A761" s="13" t="s">
        <v>954</v>
      </c>
      <c r="B761" s="60"/>
    </row>
    <row r="762" spans="1:2" ht="18.75">
      <c r="A762" s="13" t="s">
        <v>955</v>
      </c>
      <c r="B762" s="61"/>
    </row>
    <row r="763" spans="1:2" ht="18.75">
      <c r="A763" s="13" t="s">
        <v>956</v>
      </c>
      <c r="B763" s="61"/>
    </row>
    <row r="764" spans="1:2" ht="18.75">
      <c r="A764" s="13" t="s">
        <v>957</v>
      </c>
      <c r="B764" s="61"/>
    </row>
    <row r="765" spans="1:2" ht="18.75">
      <c r="A765" s="13" t="s">
        <v>958</v>
      </c>
      <c r="B765" s="61"/>
    </row>
    <row r="766" spans="1:2" ht="18.75">
      <c r="A766" s="24" t="s">
        <v>959</v>
      </c>
      <c r="B766" s="61"/>
    </row>
    <row r="767" spans="1:2" ht="18.75">
      <c r="A767" s="59" t="s">
        <v>960</v>
      </c>
      <c r="B767" s="61"/>
    </row>
    <row r="768" spans="1:2" ht="18.75">
      <c r="A768" s="13" t="s">
        <v>961</v>
      </c>
      <c r="B768" s="61"/>
    </row>
    <row r="769" spans="1:2" ht="18.75">
      <c r="A769" s="13" t="s">
        <v>962</v>
      </c>
      <c r="B769" s="61"/>
    </row>
    <row r="770" spans="1:2" ht="18.75">
      <c r="A770" s="59" t="s">
        <v>963</v>
      </c>
      <c r="B770" s="61"/>
    </row>
    <row r="771" spans="1:2" ht="18.75">
      <c r="A771" s="13" t="s">
        <v>964</v>
      </c>
      <c r="B771" s="61"/>
    </row>
    <row r="772" spans="1:2" ht="18.75">
      <c r="A772" s="13" t="s">
        <v>965</v>
      </c>
      <c r="B772" s="61"/>
    </row>
    <row r="773" spans="1:2" ht="18.75">
      <c r="A773" s="59" t="s">
        <v>966</v>
      </c>
      <c r="B773" s="61"/>
    </row>
    <row r="774" spans="1:2" ht="18.75">
      <c r="A774" s="13" t="s">
        <v>966</v>
      </c>
      <c r="B774" s="61"/>
    </row>
    <row r="775" spans="1:2" ht="18.75">
      <c r="A775" s="59" t="s">
        <v>967</v>
      </c>
      <c r="B775" s="61"/>
    </row>
    <row r="776" spans="1:2" ht="18.75">
      <c r="A776" s="13" t="s">
        <v>967</v>
      </c>
      <c r="B776" s="61"/>
    </row>
    <row r="777" spans="1:2" ht="18.75">
      <c r="A777" s="59" t="s">
        <v>968</v>
      </c>
      <c r="B777" s="61"/>
    </row>
    <row r="778" spans="1:2" ht="18.75">
      <c r="A778" s="13" t="s">
        <v>969</v>
      </c>
      <c r="B778" s="61"/>
    </row>
    <row r="779" spans="1:2" ht="18.75">
      <c r="A779" s="13" t="s">
        <v>970</v>
      </c>
      <c r="B779" s="61"/>
    </row>
    <row r="780" spans="1:2" ht="18.75">
      <c r="A780" s="13" t="s">
        <v>971</v>
      </c>
      <c r="B780" s="61"/>
    </row>
    <row r="781" spans="1:2" ht="18.75">
      <c r="A781" s="13" t="s">
        <v>972</v>
      </c>
      <c r="B781" s="61"/>
    </row>
    <row r="782" spans="1:2" ht="18.75">
      <c r="A782" s="13" t="s">
        <v>973</v>
      </c>
      <c r="B782" s="61"/>
    </row>
    <row r="783" spans="1:2" ht="18.75">
      <c r="A783" s="59" t="s">
        <v>974</v>
      </c>
      <c r="B783" s="61"/>
    </row>
    <row r="784" spans="1:2" ht="18.75">
      <c r="A784" s="13" t="s">
        <v>975</v>
      </c>
      <c r="B784" s="61"/>
    </row>
    <row r="785" spans="1:2" ht="18.75">
      <c r="A785" s="24" t="s">
        <v>976</v>
      </c>
      <c r="B785" s="61"/>
    </row>
    <row r="786" spans="1:2" ht="18.75">
      <c r="A786" s="59" t="s">
        <v>977</v>
      </c>
      <c r="B786" s="61"/>
    </row>
    <row r="787" spans="1:2" ht="18.75">
      <c r="A787" s="13" t="s">
        <v>977</v>
      </c>
      <c r="B787" s="61"/>
    </row>
    <row r="788" spans="1:2" ht="18.75">
      <c r="A788" s="59" t="s">
        <v>978</v>
      </c>
      <c r="B788" s="54">
        <v>1171</v>
      </c>
    </row>
    <row r="789" spans="1:2" ht="18.75">
      <c r="A789" s="13" t="s">
        <v>427</v>
      </c>
      <c r="B789" s="55"/>
    </row>
    <row r="790" spans="1:2" ht="18.75">
      <c r="A790" s="13" t="s">
        <v>428</v>
      </c>
      <c r="B790" s="55"/>
    </row>
    <row r="791" spans="1:2" ht="18.75">
      <c r="A791" s="13" t="s">
        <v>429</v>
      </c>
      <c r="B791" s="55"/>
    </row>
    <row r="792" spans="1:2" ht="18.75">
      <c r="A792" s="13" t="s">
        <v>979</v>
      </c>
      <c r="B792" s="55"/>
    </row>
    <row r="793" spans="1:2" ht="18.75">
      <c r="A793" s="13" t="s">
        <v>980</v>
      </c>
      <c r="B793" s="55"/>
    </row>
    <row r="794" spans="1:2" ht="18.75">
      <c r="A794" s="13" t="s">
        <v>981</v>
      </c>
      <c r="B794" s="55"/>
    </row>
    <row r="795" spans="1:2" ht="18.75">
      <c r="A795" s="13" t="s">
        <v>468</v>
      </c>
      <c r="B795" s="55"/>
    </row>
    <row r="796" spans="1:2" ht="18.75">
      <c r="A796" s="13" t="s">
        <v>982</v>
      </c>
      <c r="B796" s="55"/>
    </row>
    <row r="797" spans="1:2" ht="18.75">
      <c r="A797" s="13" t="s">
        <v>436</v>
      </c>
      <c r="B797" s="55">
        <v>132</v>
      </c>
    </row>
    <row r="798" spans="1:2" ht="18.75">
      <c r="A798" s="13" t="s">
        <v>983</v>
      </c>
      <c r="B798" s="55">
        <v>1039</v>
      </c>
    </row>
    <row r="799" spans="1:2" ht="18.75">
      <c r="A799" s="59" t="s">
        <v>984</v>
      </c>
      <c r="B799" s="54">
        <v>107</v>
      </c>
    </row>
    <row r="800" spans="1:2" ht="18.75">
      <c r="A800" s="13" t="s">
        <v>984</v>
      </c>
      <c r="B800" s="55">
        <v>107</v>
      </c>
    </row>
    <row r="801" spans="1:2" s="57" customFormat="1" ht="18.75">
      <c r="A801" s="59" t="s">
        <v>90</v>
      </c>
      <c r="B801" s="54">
        <v>19350</v>
      </c>
    </row>
    <row r="802" spans="1:2" ht="18.75">
      <c r="A802" s="59" t="s">
        <v>985</v>
      </c>
      <c r="B802" s="54">
        <f>B803+B804+B805+B806+B807+B808+B809+B810+B811+B812</f>
        <v>2758</v>
      </c>
    </row>
    <row r="803" spans="1:2" ht="18.75">
      <c r="A803" s="13" t="s">
        <v>427</v>
      </c>
      <c r="B803" s="55">
        <v>266</v>
      </c>
    </row>
    <row r="804" spans="1:2" ht="18.75">
      <c r="A804" s="13" t="s">
        <v>428</v>
      </c>
      <c r="B804" s="55">
        <v>150</v>
      </c>
    </row>
    <row r="805" spans="1:2" ht="18.75">
      <c r="A805" s="13" t="s">
        <v>429</v>
      </c>
      <c r="B805" s="55"/>
    </row>
    <row r="806" spans="1:2" ht="18.75">
      <c r="A806" s="13" t="s">
        <v>986</v>
      </c>
      <c r="B806" s="55">
        <v>431</v>
      </c>
    </row>
    <row r="807" spans="1:2" ht="18.75">
      <c r="A807" s="13" t="s">
        <v>987</v>
      </c>
      <c r="B807" s="55"/>
    </row>
    <row r="808" spans="1:2" ht="18.75">
      <c r="A808" s="13" t="s">
        <v>988</v>
      </c>
      <c r="B808" s="55">
        <v>195</v>
      </c>
    </row>
    <row r="809" spans="1:2" ht="18.75">
      <c r="A809" s="13" t="s">
        <v>989</v>
      </c>
      <c r="B809" s="55"/>
    </row>
    <row r="810" spans="1:2" ht="18.75">
      <c r="A810" s="13" t="s">
        <v>990</v>
      </c>
      <c r="B810" s="55"/>
    </row>
    <row r="811" spans="1:2" ht="18.75">
      <c r="A811" s="13" t="s">
        <v>991</v>
      </c>
      <c r="B811" s="55"/>
    </row>
    <row r="812" spans="1:2" ht="18.75">
      <c r="A812" s="13" t="s">
        <v>992</v>
      </c>
      <c r="B812" s="55">
        <v>1716</v>
      </c>
    </row>
    <row r="813" spans="1:2" ht="18.75">
      <c r="A813" s="59" t="s">
        <v>993</v>
      </c>
      <c r="B813" s="54"/>
    </row>
    <row r="814" spans="1:2" ht="18.75">
      <c r="A814" s="13" t="s">
        <v>993</v>
      </c>
      <c r="B814" s="55"/>
    </row>
    <row r="815" spans="1:2" ht="18.75">
      <c r="A815" s="59" t="s">
        <v>994</v>
      </c>
      <c r="B815" s="54">
        <f>B816+B817</f>
        <v>10156</v>
      </c>
    </row>
    <row r="816" spans="1:2" ht="18.75">
      <c r="A816" s="13" t="s">
        <v>995</v>
      </c>
      <c r="B816" s="55">
        <v>5265</v>
      </c>
    </row>
    <row r="817" spans="1:2" ht="18.75">
      <c r="A817" s="13" t="s">
        <v>996</v>
      </c>
      <c r="B817" s="55">
        <v>4891</v>
      </c>
    </row>
    <row r="818" spans="1:2" ht="18.75">
      <c r="A818" s="59" t="s">
        <v>997</v>
      </c>
      <c r="B818" s="54">
        <f>B819</f>
        <v>4364</v>
      </c>
    </row>
    <row r="819" spans="1:2" ht="18.75">
      <c r="A819" s="13" t="s">
        <v>997</v>
      </c>
      <c r="B819" s="55">
        <v>4364</v>
      </c>
    </row>
    <row r="820" spans="1:2" ht="18.75">
      <c r="A820" s="59" t="s">
        <v>998</v>
      </c>
      <c r="B820" s="54"/>
    </row>
    <row r="821" spans="1:2" ht="18.75">
      <c r="A821" s="13" t="s">
        <v>998</v>
      </c>
      <c r="B821" s="55"/>
    </row>
    <row r="822" spans="1:2" ht="18.75">
      <c r="A822" s="59" t="s">
        <v>999</v>
      </c>
      <c r="B822" s="54">
        <f>B823</f>
        <v>2072</v>
      </c>
    </row>
    <row r="823" spans="1:2" ht="18.75">
      <c r="A823" s="13" t="s">
        <v>999</v>
      </c>
      <c r="B823" s="55">
        <v>2072</v>
      </c>
    </row>
    <row r="824" spans="1:2" ht="18.75">
      <c r="A824" s="59" t="s">
        <v>91</v>
      </c>
      <c r="B824" s="54">
        <v>88750</v>
      </c>
    </row>
    <row r="825" spans="1:2" ht="18.75">
      <c r="A825" s="59" t="s">
        <v>1000</v>
      </c>
      <c r="B825" s="54">
        <f>B826+B827+B828+B829+B830+B831+B832+B833+B834+B835+B836+B837+B838+B839+B840+B841+B842+B843+B844+B845+B846+B847+B848+B849+B850</f>
        <v>31036</v>
      </c>
    </row>
    <row r="826" spans="1:2" ht="18.75">
      <c r="A826" s="13" t="s">
        <v>427</v>
      </c>
      <c r="B826" s="55">
        <v>703</v>
      </c>
    </row>
    <row r="827" spans="1:2" ht="18.75">
      <c r="A827" s="13" t="s">
        <v>428</v>
      </c>
      <c r="B827" s="55">
        <v>20</v>
      </c>
    </row>
    <row r="828" spans="1:2" ht="18.75">
      <c r="A828" s="13" t="s">
        <v>429</v>
      </c>
      <c r="B828" s="55"/>
    </row>
    <row r="829" spans="1:2" ht="18.75">
      <c r="A829" s="13" t="s">
        <v>436</v>
      </c>
      <c r="B829" s="55">
        <v>2555</v>
      </c>
    </row>
    <row r="830" spans="1:2" ht="18.75">
      <c r="A830" s="13" t="s">
        <v>1001</v>
      </c>
      <c r="B830" s="55"/>
    </row>
    <row r="831" spans="1:2" ht="18.75">
      <c r="A831" s="13" t="s">
        <v>1002</v>
      </c>
      <c r="B831" s="55">
        <v>230</v>
      </c>
    </row>
    <row r="832" spans="1:2" ht="18.75">
      <c r="A832" s="13" t="s">
        <v>1003</v>
      </c>
      <c r="B832" s="55">
        <v>10</v>
      </c>
    </row>
    <row r="833" spans="1:2" ht="18.75">
      <c r="A833" s="13" t="s">
        <v>1004</v>
      </c>
      <c r="B833" s="55">
        <v>5</v>
      </c>
    </row>
    <row r="834" spans="1:2" ht="18.75">
      <c r="A834" s="13" t="s">
        <v>1005</v>
      </c>
      <c r="B834" s="55">
        <v>5</v>
      </c>
    </row>
    <row r="835" spans="1:2" ht="18.75">
      <c r="A835" s="13" t="s">
        <v>1006</v>
      </c>
      <c r="B835" s="55"/>
    </row>
    <row r="836" spans="1:2" ht="18.75">
      <c r="A836" s="13" t="s">
        <v>1007</v>
      </c>
      <c r="B836" s="55"/>
    </row>
    <row r="837" spans="1:2" ht="18.75">
      <c r="A837" s="13" t="s">
        <v>1008</v>
      </c>
      <c r="B837" s="55"/>
    </row>
    <row r="838" spans="1:2" ht="18.75">
      <c r="A838" s="13" t="s">
        <v>1009</v>
      </c>
      <c r="B838" s="55"/>
    </row>
    <row r="839" spans="1:2" ht="18.75">
      <c r="A839" s="13" t="s">
        <v>1010</v>
      </c>
      <c r="B839" s="55"/>
    </row>
    <row r="840" spans="1:2" ht="18.75">
      <c r="A840" s="13" t="s">
        <v>1011</v>
      </c>
      <c r="B840" s="55"/>
    </row>
    <row r="841" spans="1:2" ht="18.75">
      <c r="A841" s="13" t="s">
        <v>1012</v>
      </c>
      <c r="B841" s="55">
        <v>20600</v>
      </c>
    </row>
    <row r="842" spans="1:2" ht="18.75">
      <c r="A842" s="13" t="s">
        <v>1013</v>
      </c>
      <c r="B842" s="55">
        <v>200</v>
      </c>
    </row>
    <row r="843" spans="1:2" ht="18.75">
      <c r="A843" s="13" t="s">
        <v>1014</v>
      </c>
      <c r="B843" s="55">
        <v>20</v>
      </c>
    </row>
    <row r="844" spans="1:2" ht="18.75">
      <c r="A844" s="13" t="s">
        <v>1015</v>
      </c>
      <c r="B844" s="55">
        <v>19</v>
      </c>
    </row>
    <row r="845" spans="1:2" ht="18.75">
      <c r="A845" s="24" t="s">
        <v>1016</v>
      </c>
      <c r="B845" s="55">
        <v>700</v>
      </c>
    </row>
    <row r="846" spans="1:2" ht="18.75">
      <c r="A846" s="24" t="s">
        <v>1017</v>
      </c>
      <c r="B846" s="55">
        <v>1050</v>
      </c>
    </row>
    <row r="847" spans="1:2" ht="18.75">
      <c r="A847" s="13" t="s">
        <v>1018</v>
      </c>
      <c r="B847" s="55"/>
    </row>
    <row r="848" spans="1:2" ht="18.75">
      <c r="A848" s="13" t="s">
        <v>1019</v>
      </c>
      <c r="B848" s="55"/>
    </row>
    <row r="849" spans="1:2" ht="18.75">
      <c r="A849" s="24" t="s">
        <v>1020</v>
      </c>
      <c r="B849" s="55">
        <v>2389</v>
      </c>
    </row>
    <row r="850" spans="1:2" ht="18.75">
      <c r="A850" s="13" t="s">
        <v>1021</v>
      </c>
      <c r="B850" s="55">
        <v>2530</v>
      </c>
    </row>
    <row r="851" spans="1:2" ht="18.75">
      <c r="A851" s="59" t="s">
        <v>1022</v>
      </c>
      <c r="B851" s="54">
        <f>B852+B853+B854+B855+B856+B857+B858+B859+B860+B861+B862+B863+B864+B865+B866+B867+B868+B870+B869+B871+B872+B873</f>
        <v>10636</v>
      </c>
    </row>
    <row r="852" spans="1:2" ht="18.75">
      <c r="A852" s="13" t="s">
        <v>427</v>
      </c>
      <c r="B852" s="55">
        <v>451</v>
      </c>
    </row>
    <row r="853" spans="1:2" ht="18.75">
      <c r="A853" s="13" t="s">
        <v>428</v>
      </c>
      <c r="B853" s="55">
        <v>95</v>
      </c>
    </row>
    <row r="854" spans="1:2" ht="18.75">
      <c r="A854" s="13" t="s">
        <v>429</v>
      </c>
      <c r="B854" s="55"/>
    </row>
    <row r="855" spans="1:2" ht="18.75">
      <c r="A855" s="13" t="s">
        <v>1023</v>
      </c>
      <c r="B855" s="55">
        <v>1213</v>
      </c>
    </row>
    <row r="856" spans="1:2" s="58" customFormat="1" ht="18.75">
      <c r="A856" s="24" t="s">
        <v>1024</v>
      </c>
      <c r="B856" s="55">
        <v>6688</v>
      </c>
    </row>
    <row r="857" spans="1:2" ht="18.75">
      <c r="A857" s="13" t="s">
        <v>1025</v>
      </c>
      <c r="B857" s="55"/>
    </row>
    <row r="858" spans="1:2" ht="18.75">
      <c r="A858" s="13" t="s">
        <v>1026</v>
      </c>
      <c r="B858" s="55">
        <v>200</v>
      </c>
    </row>
    <row r="859" spans="1:2" ht="18.75">
      <c r="A859" s="13" t="s">
        <v>1027</v>
      </c>
      <c r="B859" s="55">
        <v>320</v>
      </c>
    </row>
    <row r="860" spans="1:2" ht="18.75">
      <c r="A860" s="13" t="s">
        <v>1028</v>
      </c>
      <c r="B860" s="55">
        <v>40</v>
      </c>
    </row>
    <row r="861" spans="1:2" ht="18.75">
      <c r="A861" s="13" t="s">
        <v>1029</v>
      </c>
      <c r="B861" s="55"/>
    </row>
    <row r="862" spans="1:2" ht="18.75">
      <c r="A862" s="13" t="s">
        <v>1030</v>
      </c>
      <c r="B862" s="55">
        <v>60</v>
      </c>
    </row>
    <row r="863" spans="1:2" ht="18.75">
      <c r="A863" s="13" t="s">
        <v>1031</v>
      </c>
      <c r="B863" s="55"/>
    </row>
    <row r="864" spans="1:2" ht="18.75">
      <c r="A864" s="13" t="s">
        <v>1032</v>
      </c>
      <c r="B864" s="55"/>
    </row>
    <row r="865" spans="1:2" ht="18.75">
      <c r="A865" s="13" t="s">
        <v>1033</v>
      </c>
      <c r="B865" s="55"/>
    </row>
    <row r="866" spans="1:2" ht="18.75">
      <c r="A866" s="13" t="s">
        <v>1034</v>
      </c>
      <c r="B866" s="55"/>
    </row>
    <row r="867" spans="1:2" ht="18.75">
      <c r="A867" s="13" t="s">
        <v>1035</v>
      </c>
      <c r="B867" s="55"/>
    </row>
    <row r="868" spans="1:2" ht="18.75">
      <c r="A868" s="13" t="s">
        <v>1036</v>
      </c>
      <c r="B868" s="55"/>
    </row>
    <row r="869" spans="1:2" ht="18.75">
      <c r="A869" s="13" t="s">
        <v>1037</v>
      </c>
      <c r="B869" s="55">
        <v>165</v>
      </c>
    </row>
    <row r="870" spans="1:2" ht="18.75">
      <c r="A870" s="13" t="s">
        <v>1038</v>
      </c>
      <c r="B870" s="55"/>
    </row>
    <row r="871" spans="1:2" ht="18.75">
      <c r="A871" s="13" t="s">
        <v>1007</v>
      </c>
      <c r="B871" s="55"/>
    </row>
    <row r="872" spans="1:2" ht="18.75">
      <c r="A872" s="13" t="s">
        <v>1039</v>
      </c>
      <c r="B872" s="55">
        <v>750</v>
      </c>
    </row>
    <row r="873" spans="1:2" ht="18.75">
      <c r="A873" s="13" t="s">
        <v>1040</v>
      </c>
      <c r="B873" s="55">
        <v>654</v>
      </c>
    </row>
    <row r="874" spans="1:2" ht="18.75">
      <c r="A874" s="59" t="s">
        <v>1041</v>
      </c>
      <c r="B874" s="54">
        <v>19669</v>
      </c>
    </row>
    <row r="875" spans="1:2" ht="18.75">
      <c r="A875" s="13" t="s">
        <v>427</v>
      </c>
      <c r="B875" s="55">
        <v>125</v>
      </c>
    </row>
    <row r="876" spans="1:2" ht="18.75">
      <c r="A876" s="13" t="s">
        <v>428</v>
      </c>
      <c r="B876" s="55"/>
    </row>
    <row r="877" spans="1:2" ht="18.75">
      <c r="A877" s="13" t="s">
        <v>429</v>
      </c>
      <c r="B877" s="55"/>
    </row>
    <row r="878" spans="1:2" ht="18.75">
      <c r="A878" s="13" t="s">
        <v>1042</v>
      </c>
      <c r="B878" s="55"/>
    </row>
    <row r="879" spans="1:2" ht="18.75">
      <c r="A879" s="13" t="s">
        <v>1043</v>
      </c>
      <c r="B879" s="55">
        <v>2289</v>
      </c>
    </row>
    <row r="880" spans="1:2" ht="18.75">
      <c r="A880" s="13" t="s">
        <v>1044</v>
      </c>
      <c r="B880" s="55">
        <v>213</v>
      </c>
    </row>
    <row r="881" spans="1:2" ht="18.75">
      <c r="A881" s="13" t="s">
        <v>1045</v>
      </c>
      <c r="B881" s="55"/>
    </row>
    <row r="882" spans="1:2" ht="18.75">
      <c r="A882" s="13" t="s">
        <v>1046</v>
      </c>
      <c r="B882" s="55">
        <v>48</v>
      </c>
    </row>
    <row r="883" spans="1:2" ht="18.75">
      <c r="A883" s="13" t="s">
        <v>1047</v>
      </c>
      <c r="B883" s="55"/>
    </row>
    <row r="884" spans="1:2" ht="18.75">
      <c r="A884" s="13" t="s">
        <v>1048</v>
      </c>
      <c r="B884" s="55">
        <v>8678</v>
      </c>
    </row>
    <row r="885" spans="1:2" ht="18.75">
      <c r="A885" s="13" t="s">
        <v>1049</v>
      </c>
      <c r="B885" s="55"/>
    </row>
    <row r="886" spans="1:2" ht="18.75">
      <c r="A886" s="13" t="s">
        <v>1050</v>
      </c>
      <c r="B886" s="55"/>
    </row>
    <row r="887" spans="1:2" ht="18.75">
      <c r="A887" s="13" t="s">
        <v>1051</v>
      </c>
      <c r="B887" s="55"/>
    </row>
    <row r="888" spans="1:2" ht="18.75">
      <c r="A888" s="13" t="s">
        <v>1052</v>
      </c>
      <c r="B888" s="55">
        <v>1216</v>
      </c>
    </row>
    <row r="889" spans="1:2" ht="18.75">
      <c r="A889" s="13" t="s">
        <v>1053</v>
      </c>
      <c r="B889" s="55">
        <v>220</v>
      </c>
    </row>
    <row r="890" spans="1:2" ht="18.75">
      <c r="A890" s="13" t="s">
        <v>1054</v>
      </c>
      <c r="B890" s="55"/>
    </row>
    <row r="891" spans="1:2" ht="18.75">
      <c r="A891" s="13" t="s">
        <v>1055</v>
      </c>
      <c r="B891" s="55"/>
    </row>
    <row r="892" spans="1:2" ht="18.75">
      <c r="A892" s="13" t="s">
        <v>1056</v>
      </c>
      <c r="B892" s="55"/>
    </row>
    <row r="893" spans="1:2" ht="18.75">
      <c r="A893" s="13" t="s">
        <v>1057</v>
      </c>
      <c r="B893" s="55">
        <v>750</v>
      </c>
    </row>
    <row r="894" spans="1:2" ht="18.75">
      <c r="A894" s="13" t="s">
        <v>1058</v>
      </c>
      <c r="B894" s="55"/>
    </row>
    <row r="895" spans="1:2" ht="18.75">
      <c r="A895" s="13" t="s">
        <v>1059</v>
      </c>
      <c r="B895" s="55"/>
    </row>
    <row r="896" spans="1:2" ht="18.75">
      <c r="A896" s="13" t="s">
        <v>1034</v>
      </c>
      <c r="B896" s="55"/>
    </row>
    <row r="897" spans="1:2" ht="18.75">
      <c r="A897" s="13" t="s">
        <v>1060</v>
      </c>
      <c r="B897" s="55"/>
    </row>
    <row r="898" spans="1:2" ht="18.75">
      <c r="A898" s="13" t="s">
        <v>1061</v>
      </c>
      <c r="B898" s="55">
        <v>1209</v>
      </c>
    </row>
    <row r="899" spans="1:2" ht="18.75">
      <c r="A899" s="13" t="s">
        <v>1062</v>
      </c>
      <c r="B899" s="55"/>
    </row>
    <row r="900" spans="1:2" ht="18.75">
      <c r="A900" s="13" t="s">
        <v>1063</v>
      </c>
      <c r="B900" s="55"/>
    </row>
    <row r="901" spans="1:2" ht="18.75">
      <c r="A901" s="13" t="s">
        <v>1064</v>
      </c>
      <c r="B901" s="55">
        <v>4921</v>
      </c>
    </row>
    <row r="902" spans="1:2">
      <c r="A902" s="64" t="s">
        <v>1065</v>
      </c>
      <c r="B902" s="65">
        <v>19447</v>
      </c>
    </row>
    <row r="903" spans="1:2">
      <c r="A903" s="66" t="s">
        <v>427</v>
      </c>
      <c r="B903" s="67"/>
    </row>
    <row r="904" spans="1:2">
      <c r="A904" s="66" t="s">
        <v>428</v>
      </c>
      <c r="B904" s="67"/>
    </row>
    <row r="905" spans="1:2">
      <c r="A905" s="66" t="s">
        <v>429</v>
      </c>
      <c r="B905" s="67"/>
    </row>
    <row r="906" spans="1:2">
      <c r="A906" s="66" t="s">
        <v>1066</v>
      </c>
      <c r="B906" s="67">
        <v>5050</v>
      </c>
    </row>
    <row r="907" spans="1:2">
      <c r="A907" s="66" t="s">
        <v>1067</v>
      </c>
      <c r="B907" s="67">
        <v>12175</v>
      </c>
    </row>
    <row r="908" spans="1:2">
      <c r="A908" s="66" t="s">
        <v>1068</v>
      </c>
      <c r="B908" s="67"/>
    </row>
    <row r="909" spans="1:2">
      <c r="A909" s="66" t="s">
        <v>1069</v>
      </c>
      <c r="B909" s="67">
        <v>15</v>
      </c>
    </row>
    <row r="910" spans="1:2">
      <c r="A910" s="66" t="s">
        <v>1070</v>
      </c>
      <c r="B910" s="67"/>
    </row>
    <row r="911" spans="1:2">
      <c r="A911" s="66" t="s">
        <v>436</v>
      </c>
      <c r="B911" s="67"/>
    </row>
    <row r="912" spans="1:2" ht="28.5">
      <c r="A912" s="66" t="s">
        <v>1071</v>
      </c>
      <c r="B912" s="67">
        <v>2207</v>
      </c>
    </row>
    <row r="913" spans="1:2">
      <c r="A913" s="64" t="s">
        <v>1072</v>
      </c>
      <c r="B913" s="65">
        <v>7712</v>
      </c>
    </row>
    <row r="914" spans="1:2">
      <c r="A914" s="66" t="s">
        <v>1073</v>
      </c>
      <c r="B914" s="67">
        <v>500</v>
      </c>
    </row>
    <row r="915" spans="1:2">
      <c r="A915" s="66" t="s">
        <v>1074</v>
      </c>
      <c r="B915" s="67"/>
    </row>
    <row r="916" spans="1:2">
      <c r="A916" s="66" t="s">
        <v>1075</v>
      </c>
      <c r="B916" s="67">
        <v>7061</v>
      </c>
    </row>
    <row r="917" spans="1:2">
      <c r="A917" s="66" t="s">
        <v>1076</v>
      </c>
      <c r="B917" s="67"/>
    </row>
    <row r="918" spans="1:2">
      <c r="A918" s="66" t="s">
        <v>1077</v>
      </c>
      <c r="B918" s="67"/>
    </row>
    <row r="919" spans="1:2">
      <c r="A919" s="66" t="s">
        <v>1078</v>
      </c>
      <c r="B919" s="67">
        <v>151</v>
      </c>
    </row>
    <row r="920" spans="1:2">
      <c r="A920" s="64" t="s">
        <v>1079</v>
      </c>
      <c r="B920" s="65">
        <v>1050</v>
      </c>
    </row>
    <row r="921" spans="1:2">
      <c r="A921" s="66" t="s">
        <v>1080</v>
      </c>
      <c r="B921" s="67"/>
    </row>
    <row r="922" spans="1:2">
      <c r="A922" s="66" t="s">
        <v>1081</v>
      </c>
      <c r="B922" s="67">
        <v>980</v>
      </c>
    </row>
    <row r="923" spans="1:2">
      <c r="A923" s="66" t="s">
        <v>1082</v>
      </c>
      <c r="B923" s="67">
        <v>70</v>
      </c>
    </row>
    <row r="924" spans="1:2">
      <c r="A924" s="66" t="s">
        <v>1083</v>
      </c>
      <c r="B924" s="67"/>
    </row>
    <row r="925" spans="1:2">
      <c r="A925" s="66" t="s">
        <v>1084</v>
      </c>
      <c r="B925" s="67"/>
    </row>
    <row r="926" spans="1:2" ht="18.75">
      <c r="A926" s="59" t="s">
        <v>1085</v>
      </c>
      <c r="B926" s="61"/>
    </row>
    <row r="927" spans="1:2" ht="18.75">
      <c r="A927" s="13" t="s">
        <v>1086</v>
      </c>
      <c r="B927" s="61"/>
    </row>
    <row r="928" spans="1:2" ht="18.75">
      <c r="A928" s="13" t="s">
        <v>1087</v>
      </c>
      <c r="B928" s="61"/>
    </row>
    <row r="929" spans="1:2" ht="18.75">
      <c r="A929" s="64" t="s">
        <v>1088</v>
      </c>
      <c r="B929" s="54">
        <v>150</v>
      </c>
    </row>
    <row r="930" spans="1:2" ht="18.75">
      <c r="A930" s="66" t="s">
        <v>1089</v>
      </c>
      <c r="B930" s="55"/>
    </row>
    <row r="931" spans="1:2" ht="18.75">
      <c r="A931" s="66" t="s">
        <v>1088</v>
      </c>
      <c r="B931" s="55">
        <v>150</v>
      </c>
    </row>
    <row r="932" spans="1:2" ht="18.75">
      <c r="A932" s="59" t="s">
        <v>92</v>
      </c>
      <c r="B932" s="54">
        <v>17200</v>
      </c>
    </row>
    <row r="933" spans="1:2" ht="18.75">
      <c r="A933" s="59" t="s">
        <v>1090</v>
      </c>
      <c r="B933" s="54">
        <v>17200</v>
      </c>
    </row>
    <row r="934" spans="1:2" ht="18.75">
      <c r="A934" s="13" t="s">
        <v>427</v>
      </c>
      <c r="B934" s="55">
        <v>264</v>
      </c>
    </row>
    <row r="935" spans="1:2" ht="18.75">
      <c r="A935" s="13" t="s">
        <v>428</v>
      </c>
      <c r="B935" s="55">
        <v>120</v>
      </c>
    </row>
    <row r="936" spans="1:2" ht="18.75">
      <c r="A936" s="13" t="s">
        <v>429</v>
      </c>
      <c r="B936" s="55"/>
    </row>
    <row r="937" spans="1:2" ht="18.75">
      <c r="A937" s="13" t="s">
        <v>1091</v>
      </c>
      <c r="B937" s="55">
        <v>11401</v>
      </c>
    </row>
    <row r="938" spans="1:2" ht="18.75">
      <c r="A938" s="13" t="s">
        <v>1092</v>
      </c>
      <c r="B938" s="55">
        <v>2189</v>
      </c>
    </row>
    <row r="939" spans="1:2" ht="18.75">
      <c r="A939" s="13" t="s">
        <v>1093</v>
      </c>
      <c r="B939" s="55">
        <v>0</v>
      </c>
    </row>
    <row r="940" spans="1:2" ht="18.75">
      <c r="A940" s="13" t="s">
        <v>1094</v>
      </c>
      <c r="B940" s="55">
        <v>26</v>
      </c>
    </row>
    <row r="941" spans="1:2" ht="18.75">
      <c r="A941" s="13" t="s">
        <v>1095</v>
      </c>
      <c r="B941" s="55"/>
    </row>
    <row r="942" spans="1:2" ht="18.75">
      <c r="A942" s="13" t="s">
        <v>1096</v>
      </c>
      <c r="B942" s="55">
        <v>657</v>
      </c>
    </row>
    <row r="943" spans="1:2" ht="18.75">
      <c r="A943" s="13" t="s">
        <v>1097</v>
      </c>
      <c r="B943" s="55"/>
    </row>
    <row r="944" spans="1:2" ht="18.75">
      <c r="A944" s="13" t="s">
        <v>1098</v>
      </c>
      <c r="B944" s="55"/>
    </row>
    <row r="945" spans="1:2" ht="18.75">
      <c r="A945" s="13" t="s">
        <v>1099</v>
      </c>
      <c r="B945" s="55"/>
    </row>
    <row r="946" spans="1:2" ht="18.75">
      <c r="A946" s="13" t="s">
        <v>1100</v>
      </c>
      <c r="B946" s="55"/>
    </row>
    <row r="947" spans="1:2" ht="18.75">
      <c r="A947" s="13" t="s">
        <v>1101</v>
      </c>
      <c r="B947" s="55"/>
    </row>
    <row r="948" spans="1:2" ht="18.75">
      <c r="A948" s="13" t="s">
        <v>1102</v>
      </c>
      <c r="B948" s="55"/>
    </row>
    <row r="949" spans="1:2" ht="18.75">
      <c r="A949" s="13" t="s">
        <v>1103</v>
      </c>
      <c r="B949" s="55"/>
    </row>
    <row r="950" spans="1:2" ht="18.75">
      <c r="A950" s="13" t="s">
        <v>1104</v>
      </c>
      <c r="B950" s="55"/>
    </row>
    <row r="951" spans="1:2" ht="18.75">
      <c r="A951" s="13" t="s">
        <v>1105</v>
      </c>
      <c r="B951" s="55"/>
    </row>
    <row r="952" spans="1:2" ht="18.75">
      <c r="A952" s="13" t="s">
        <v>1106</v>
      </c>
      <c r="B952" s="55"/>
    </row>
    <row r="953" spans="1:2" ht="18.75">
      <c r="A953" s="13" t="s">
        <v>1107</v>
      </c>
      <c r="B953" s="55"/>
    </row>
    <row r="954" spans="1:2" ht="18.75">
      <c r="A954" s="13" t="s">
        <v>1108</v>
      </c>
      <c r="B954" s="55">
        <v>2110</v>
      </c>
    </row>
    <row r="955" spans="1:2" ht="18.75">
      <c r="A955" s="59" t="s">
        <v>1109</v>
      </c>
      <c r="B955" s="61"/>
    </row>
    <row r="956" spans="1:2" ht="18.75">
      <c r="A956" s="13" t="s">
        <v>427</v>
      </c>
      <c r="B956" s="61"/>
    </row>
    <row r="957" spans="1:2" ht="18.75">
      <c r="A957" s="13" t="s">
        <v>428</v>
      </c>
      <c r="B957" s="61"/>
    </row>
    <row r="958" spans="1:2" ht="18.75">
      <c r="A958" s="13" t="s">
        <v>429</v>
      </c>
      <c r="B958" s="61"/>
    </row>
    <row r="959" spans="1:2" ht="18.75">
      <c r="A959" s="13" t="s">
        <v>1110</v>
      </c>
      <c r="B959" s="61"/>
    </row>
    <row r="960" spans="1:2" ht="18.75">
      <c r="A960" s="13" t="s">
        <v>1111</v>
      </c>
      <c r="B960" s="61"/>
    </row>
    <row r="961" spans="1:2" ht="18.75">
      <c r="A961" s="13" t="s">
        <v>1112</v>
      </c>
      <c r="B961" s="61"/>
    </row>
    <row r="962" spans="1:2" ht="18.75">
      <c r="A962" s="13" t="s">
        <v>1113</v>
      </c>
      <c r="B962" s="61"/>
    </row>
    <row r="963" spans="1:2" ht="18.75">
      <c r="A963" s="13" t="s">
        <v>1114</v>
      </c>
      <c r="B963" s="61"/>
    </row>
    <row r="964" spans="1:2" ht="18.75">
      <c r="A964" s="13" t="s">
        <v>1115</v>
      </c>
      <c r="B964" s="61"/>
    </row>
    <row r="965" spans="1:2" ht="18.75">
      <c r="A965" s="59" t="s">
        <v>1116</v>
      </c>
      <c r="B965" s="61"/>
    </row>
    <row r="966" spans="1:2" ht="18.75">
      <c r="A966" s="13" t="s">
        <v>427</v>
      </c>
      <c r="B966" s="61"/>
    </row>
    <row r="967" spans="1:2" ht="18.75">
      <c r="A967" s="13" t="s">
        <v>428</v>
      </c>
      <c r="B967" s="61"/>
    </row>
    <row r="968" spans="1:2" ht="18.75">
      <c r="A968" s="13" t="s">
        <v>429</v>
      </c>
      <c r="B968" s="61"/>
    </row>
    <row r="969" spans="1:2" ht="18.75">
      <c r="A969" s="13" t="s">
        <v>1117</v>
      </c>
      <c r="B969" s="61"/>
    </row>
    <row r="970" spans="1:2" ht="18.75">
      <c r="A970" s="13" t="s">
        <v>1118</v>
      </c>
      <c r="B970" s="61"/>
    </row>
    <row r="971" spans="1:2" ht="18.75">
      <c r="A971" s="13" t="s">
        <v>1119</v>
      </c>
      <c r="B971" s="61"/>
    </row>
    <row r="972" spans="1:2" ht="18.75">
      <c r="A972" s="13" t="s">
        <v>1120</v>
      </c>
      <c r="B972" s="61"/>
    </row>
    <row r="973" spans="1:2" ht="18.75">
      <c r="A973" s="13" t="s">
        <v>1121</v>
      </c>
      <c r="B973" s="61"/>
    </row>
    <row r="974" spans="1:2" ht="18.75">
      <c r="A974" s="13" t="s">
        <v>1122</v>
      </c>
      <c r="B974" s="61"/>
    </row>
    <row r="975" spans="1:2" ht="18.75">
      <c r="A975" s="59" t="s">
        <v>1123</v>
      </c>
      <c r="B975" s="61"/>
    </row>
    <row r="976" spans="1:2" ht="18.75">
      <c r="A976" s="13" t="s">
        <v>427</v>
      </c>
      <c r="B976" s="61"/>
    </row>
    <row r="977" spans="1:2" ht="18.75">
      <c r="A977" s="13" t="s">
        <v>428</v>
      </c>
      <c r="B977" s="61"/>
    </row>
    <row r="978" spans="1:2" ht="18.75">
      <c r="A978" s="13" t="s">
        <v>429</v>
      </c>
      <c r="B978" s="61"/>
    </row>
    <row r="979" spans="1:2" ht="18.75">
      <c r="A979" s="13" t="s">
        <v>1114</v>
      </c>
      <c r="B979" s="61"/>
    </row>
    <row r="980" spans="1:2" ht="18.75">
      <c r="A980" s="13" t="s">
        <v>1124</v>
      </c>
      <c r="B980" s="61"/>
    </row>
    <row r="981" spans="1:2" ht="18.75">
      <c r="A981" s="13" t="s">
        <v>1125</v>
      </c>
      <c r="B981" s="61"/>
    </row>
    <row r="982" spans="1:2" ht="18.75">
      <c r="A982" s="59" t="s">
        <v>1126</v>
      </c>
      <c r="B982" s="61">
        <v>433</v>
      </c>
    </row>
    <row r="983" spans="1:2" ht="18.75">
      <c r="A983" s="13" t="s">
        <v>1127</v>
      </c>
      <c r="B983" s="61"/>
    </row>
    <row r="984" spans="1:2" ht="18.75">
      <c r="A984" s="13" t="s">
        <v>1126</v>
      </c>
      <c r="B984" s="61">
        <v>433</v>
      </c>
    </row>
    <row r="985" spans="1:2" ht="18.75">
      <c r="A985" s="59" t="s">
        <v>93</v>
      </c>
      <c r="B985" s="54">
        <v>700</v>
      </c>
    </row>
    <row r="986" spans="1:2" ht="18.75">
      <c r="A986" s="59" t="s">
        <v>1128</v>
      </c>
      <c r="B986" s="54"/>
    </row>
    <row r="987" spans="1:2" ht="18.75">
      <c r="A987" s="13" t="s">
        <v>427</v>
      </c>
      <c r="B987" s="55"/>
    </row>
    <row r="988" spans="1:2" ht="18.75">
      <c r="A988" s="13" t="s">
        <v>428</v>
      </c>
      <c r="B988" s="55"/>
    </row>
    <row r="989" spans="1:2" ht="18.75">
      <c r="A989" s="13" t="s">
        <v>429</v>
      </c>
      <c r="B989" s="55"/>
    </row>
    <row r="990" spans="1:2" ht="18.75">
      <c r="A990" s="13" t="s">
        <v>1129</v>
      </c>
      <c r="B990" s="55"/>
    </row>
    <row r="991" spans="1:2" ht="18.75">
      <c r="A991" s="13" t="s">
        <v>1130</v>
      </c>
      <c r="B991" s="55"/>
    </row>
    <row r="992" spans="1:2" ht="18.75">
      <c r="A992" s="13" t="s">
        <v>1131</v>
      </c>
      <c r="B992" s="55"/>
    </row>
    <row r="993" spans="1:2" ht="18.75">
      <c r="A993" s="13" t="s">
        <v>1132</v>
      </c>
      <c r="B993" s="55"/>
    </row>
    <row r="994" spans="1:2" ht="18.75">
      <c r="A994" s="13" t="s">
        <v>1133</v>
      </c>
      <c r="B994" s="55"/>
    </row>
    <row r="995" spans="1:2" ht="18.75">
      <c r="A995" s="13" t="s">
        <v>1134</v>
      </c>
      <c r="B995" s="55"/>
    </row>
    <row r="996" spans="1:2" ht="18.75">
      <c r="A996" s="59" t="s">
        <v>1135</v>
      </c>
      <c r="B996" s="54"/>
    </row>
    <row r="997" spans="1:2" ht="18.75">
      <c r="A997" s="13" t="s">
        <v>427</v>
      </c>
      <c r="B997" s="55"/>
    </row>
    <row r="998" spans="1:2" ht="18.75">
      <c r="A998" s="13" t="s">
        <v>428</v>
      </c>
      <c r="B998" s="55"/>
    </row>
    <row r="999" spans="1:2" ht="18.75">
      <c r="A999" s="13" t="s">
        <v>429</v>
      </c>
      <c r="B999" s="55"/>
    </row>
    <row r="1000" spans="1:2" ht="18.75">
      <c r="A1000" s="13" t="s">
        <v>1136</v>
      </c>
      <c r="B1000" s="55"/>
    </row>
    <row r="1001" spans="1:2" ht="18.75">
      <c r="A1001" s="13" t="s">
        <v>1137</v>
      </c>
      <c r="B1001" s="55"/>
    </row>
    <row r="1002" spans="1:2" ht="18.75">
      <c r="A1002" s="13" t="s">
        <v>1138</v>
      </c>
      <c r="B1002" s="55"/>
    </row>
    <row r="1003" spans="1:2" ht="18.75">
      <c r="A1003" s="13" t="s">
        <v>1139</v>
      </c>
      <c r="B1003" s="55"/>
    </row>
    <row r="1004" spans="1:2" ht="18.75">
      <c r="A1004" s="13" t="s">
        <v>1140</v>
      </c>
      <c r="B1004" s="55"/>
    </row>
    <row r="1005" spans="1:2" ht="18.75">
      <c r="A1005" s="13" t="s">
        <v>1141</v>
      </c>
      <c r="B1005" s="55"/>
    </row>
    <row r="1006" spans="1:2" ht="18.75">
      <c r="A1006" s="13" t="s">
        <v>1142</v>
      </c>
      <c r="B1006" s="55"/>
    </row>
    <row r="1007" spans="1:2" ht="18.75">
      <c r="A1007" s="13" t="s">
        <v>1143</v>
      </c>
      <c r="B1007" s="55"/>
    </row>
    <row r="1008" spans="1:2" ht="18.75">
      <c r="A1008" s="13" t="s">
        <v>1144</v>
      </c>
      <c r="B1008" s="55"/>
    </row>
    <row r="1009" spans="1:2" ht="18.75">
      <c r="A1009" s="13" t="s">
        <v>1145</v>
      </c>
      <c r="B1009" s="55"/>
    </row>
    <row r="1010" spans="1:2" ht="18.75">
      <c r="A1010" s="13" t="s">
        <v>1146</v>
      </c>
      <c r="B1010" s="55"/>
    </row>
    <row r="1011" spans="1:2" ht="18.75">
      <c r="A1011" s="13" t="s">
        <v>1147</v>
      </c>
      <c r="B1011" s="55"/>
    </row>
    <row r="1012" spans="1:2" ht="18.75">
      <c r="A1012" s="59" t="s">
        <v>1148</v>
      </c>
      <c r="B1012" s="54"/>
    </row>
    <row r="1013" spans="1:2" ht="18.75">
      <c r="A1013" s="13" t="s">
        <v>427</v>
      </c>
      <c r="B1013" s="55"/>
    </row>
    <row r="1014" spans="1:2" ht="18.75">
      <c r="A1014" s="13" t="s">
        <v>428</v>
      </c>
      <c r="B1014" s="55"/>
    </row>
    <row r="1015" spans="1:2" ht="18.75">
      <c r="A1015" s="13" t="s">
        <v>429</v>
      </c>
      <c r="B1015" s="55"/>
    </row>
    <row r="1016" spans="1:2" ht="18.75">
      <c r="A1016" s="13" t="s">
        <v>1149</v>
      </c>
      <c r="B1016" s="55"/>
    </row>
    <row r="1017" spans="1:2" ht="18.75">
      <c r="A1017" s="59" t="s">
        <v>1150</v>
      </c>
      <c r="B1017" s="54">
        <v>185</v>
      </c>
    </row>
    <row r="1018" spans="1:2" ht="18.75">
      <c r="A1018" s="13" t="s">
        <v>427</v>
      </c>
      <c r="B1018" s="55"/>
    </row>
    <row r="1019" spans="1:2" ht="18.75">
      <c r="A1019" s="13" t="s">
        <v>428</v>
      </c>
      <c r="B1019" s="55"/>
    </row>
    <row r="1020" spans="1:2" ht="18.75">
      <c r="A1020" s="13" t="s">
        <v>429</v>
      </c>
      <c r="B1020" s="55"/>
    </row>
    <row r="1021" spans="1:2" ht="18.75">
      <c r="A1021" s="13" t="s">
        <v>1151</v>
      </c>
      <c r="B1021" s="55"/>
    </row>
    <row r="1022" spans="1:2" ht="18.75">
      <c r="A1022" s="13" t="s">
        <v>1152</v>
      </c>
      <c r="B1022" s="55"/>
    </row>
    <row r="1023" spans="1:2" ht="18.75">
      <c r="A1023" s="13" t="s">
        <v>1153</v>
      </c>
      <c r="B1023" s="55"/>
    </row>
    <row r="1024" spans="1:2" ht="18.75">
      <c r="A1024" s="13" t="s">
        <v>1154</v>
      </c>
      <c r="B1024" s="55"/>
    </row>
    <row r="1025" spans="1:2" ht="18.75">
      <c r="A1025" s="13" t="s">
        <v>1155</v>
      </c>
      <c r="B1025" s="55"/>
    </row>
    <row r="1026" spans="1:2" ht="18.75">
      <c r="A1026" s="13" t="s">
        <v>436</v>
      </c>
      <c r="B1026" s="55"/>
    </row>
    <row r="1027" spans="1:2" ht="18.75">
      <c r="A1027" s="13" t="s">
        <v>1156</v>
      </c>
      <c r="B1027" s="55">
        <v>185</v>
      </c>
    </row>
    <row r="1028" spans="1:2" ht="18.75">
      <c r="A1028" s="59" t="s">
        <v>1157</v>
      </c>
      <c r="B1028" s="54"/>
    </row>
    <row r="1029" spans="1:2" ht="18.75">
      <c r="A1029" s="13" t="s">
        <v>427</v>
      </c>
      <c r="B1029" s="55"/>
    </row>
    <row r="1030" spans="1:2" ht="18.75">
      <c r="A1030" s="13" t="s">
        <v>428</v>
      </c>
      <c r="B1030" s="55"/>
    </row>
    <row r="1031" spans="1:2" ht="18.75">
      <c r="A1031" s="13" t="s">
        <v>429</v>
      </c>
      <c r="B1031" s="55"/>
    </row>
    <row r="1032" spans="1:2" ht="18.75">
      <c r="A1032" s="13" t="s">
        <v>1158</v>
      </c>
      <c r="B1032" s="55"/>
    </row>
    <row r="1033" spans="1:2" ht="18.75">
      <c r="A1033" s="13" t="s">
        <v>1159</v>
      </c>
      <c r="B1033" s="55"/>
    </row>
    <row r="1034" spans="1:2" ht="18.75">
      <c r="A1034" s="13" t="s">
        <v>1160</v>
      </c>
      <c r="B1034" s="55"/>
    </row>
    <row r="1035" spans="1:2" ht="18.75">
      <c r="A1035" s="59" t="s">
        <v>1161</v>
      </c>
      <c r="B1035" s="54">
        <v>515</v>
      </c>
    </row>
    <row r="1036" spans="1:2" ht="18.75">
      <c r="A1036" s="13" t="s">
        <v>427</v>
      </c>
      <c r="B1036" s="55"/>
    </row>
    <row r="1037" spans="1:2" ht="18.75">
      <c r="A1037" s="13" t="s">
        <v>428</v>
      </c>
      <c r="B1037" s="55"/>
    </row>
    <row r="1038" spans="1:2" ht="18.75">
      <c r="A1038" s="13" t="s">
        <v>429</v>
      </c>
      <c r="B1038" s="55"/>
    </row>
    <row r="1039" spans="1:2" ht="18.75">
      <c r="A1039" s="13" t="s">
        <v>1162</v>
      </c>
      <c r="B1039" s="55"/>
    </row>
    <row r="1040" spans="1:2" ht="18.75">
      <c r="A1040" s="13" t="s">
        <v>1163</v>
      </c>
      <c r="B1040" s="55"/>
    </row>
    <row r="1041" spans="1:2" ht="18.75">
      <c r="A1041" s="13" t="s">
        <v>1164</v>
      </c>
      <c r="B1041" s="55"/>
    </row>
    <row r="1042" spans="1:2" ht="18.75">
      <c r="A1042" s="13" t="s">
        <v>1165</v>
      </c>
      <c r="B1042" s="55">
        <v>515</v>
      </c>
    </row>
    <row r="1043" spans="1:2" ht="18.75">
      <c r="A1043" s="59" t="s">
        <v>1166</v>
      </c>
      <c r="B1043" s="54"/>
    </row>
    <row r="1044" spans="1:2" ht="18.75">
      <c r="A1044" s="13" t="s">
        <v>1167</v>
      </c>
      <c r="B1044" s="55"/>
    </row>
    <row r="1045" spans="1:2" ht="18.75">
      <c r="A1045" s="13" t="s">
        <v>1168</v>
      </c>
      <c r="B1045" s="55"/>
    </row>
    <row r="1046" spans="1:2" ht="18.75">
      <c r="A1046" s="13" t="s">
        <v>1169</v>
      </c>
      <c r="B1046" s="55"/>
    </row>
    <row r="1047" spans="1:2" ht="18.75">
      <c r="A1047" s="13" t="s">
        <v>1170</v>
      </c>
      <c r="B1047" s="55"/>
    </row>
    <row r="1048" spans="1:2" ht="18.75">
      <c r="A1048" s="13" t="s">
        <v>1166</v>
      </c>
      <c r="B1048" s="55"/>
    </row>
    <row r="1049" spans="1:2" ht="18.75">
      <c r="A1049" s="59" t="s">
        <v>94</v>
      </c>
      <c r="B1049" s="54">
        <v>2500</v>
      </c>
    </row>
    <row r="1050" spans="1:2" ht="18.75">
      <c r="A1050" s="59" t="s">
        <v>1171</v>
      </c>
      <c r="B1050" s="54">
        <v>1100</v>
      </c>
    </row>
    <row r="1051" spans="1:2" ht="18.75">
      <c r="A1051" s="13" t="s">
        <v>427</v>
      </c>
      <c r="B1051" s="55">
        <v>111</v>
      </c>
    </row>
    <row r="1052" spans="1:2" ht="18.75">
      <c r="A1052" s="13" t="s">
        <v>428</v>
      </c>
      <c r="B1052" s="55">
        <v>60</v>
      </c>
    </row>
    <row r="1053" spans="1:2" ht="18.75">
      <c r="A1053" s="13" t="s">
        <v>429</v>
      </c>
      <c r="B1053" s="55"/>
    </row>
    <row r="1054" spans="1:2" ht="18.75">
      <c r="A1054" s="13" t="s">
        <v>1172</v>
      </c>
      <c r="B1054" s="55"/>
    </row>
    <row r="1055" spans="1:2" ht="18.75">
      <c r="A1055" s="13" t="s">
        <v>1173</v>
      </c>
      <c r="B1055" s="55"/>
    </row>
    <row r="1056" spans="1:2" ht="18.75">
      <c r="A1056" s="13" t="s">
        <v>1174</v>
      </c>
      <c r="B1056" s="55"/>
    </row>
    <row r="1057" spans="1:2" ht="18.75">
      <c r="A1057" s="13" t="s">
        <v>1175</v>
      </c>
      <c r="B1057" s="55"/>
    </row>
    <row r="1058" spans="1:2" ht="18.75">
      <c r="A1058" s="13" t="s">
        <v>436</v>
      </c>
      <c r="B1058" s="55"/>
    </row>
    <row r="1059" spans="1:2" ht="18.75">
      <c r="A1059" s="13" t="s">
        <v>1176</v>
      </c>
      <c r="B1059" s="55">
        <v>929</v>
      </c>
    </row>
    <row r="1060" spans="1:2" ht="18.75">
      <c r="A1060" s="59" t="s">
        <v>1177</v>
      </c>
      <c r="B1060" s="54"/>
    </row>
    <row r="1061" spans="1:2" ht="18.75">
      <c r="A1061" s="13" t="s">
        <v>427</v>
      </c>
      <c r="B1061" s="55"/>
    </row>
    <row r="1062" spans="1:2" ht="18.75">
      <c r="A1062" s="13" t="s">
        <v>428</v>
      </c>
      <c r="B1062" s="55"/>
    </row>
    <row r="1063" spans="1:2" ht="18.75">
      <c r="A1063" s="13" t="s">
        <v>429</v>
      </c>
      <c r="B1063" s="55"/>
    </row>
    <row r="1064" spans="1:2" ht="18.75">
      <c r="A1064" s="13" t="s">
        <v>1178</v>
      </c>
      <c r="B1064" s="55"/>
    </row>
    <row r="1065" spans="1:2" ht="18.75">
      <c r="A1065" s="13" t="s">
        <v>1179</v>
      </c>
      <c r="B1065" s="55"/>
    </row>
    <row r="1066" spans="1:2" ht="18.75">
      <c r="A1066" s="59" t="s">
        <v>1180</v>
      </c>
      <c r="B1066" s="54">
        <f>B1067+B1068</f>
        <v>1400</v>
      </c>
    </row>
    <row r="1067" spans="1:2" ht="18.75">
      <c r="A1067" s="13" t="s">
        <v>1181</v>
      </c>
      <c r="B1067" s="55"/>
    </row>
    <row r="1068" spans="1:2" ht="18.75">
      <c r="A1068" s="13" t="s">
        <v>1180</v>
      </c>
      <c r="B1068" s="55">
        <v>1400</v>
      </c>
    </row>
    <row r="1069" spans="1:2" ht="18.75">
      <c r="A1069" s="59" t="s">
        <v>95</v>
      </c>
      <c r="B1069" s="54">
        <v>750</v>
      </c>
    </row>
    <row r="1070" spans="1:2" ht="18.75">
      <c r="A1070" s="59" t="s">
        <v>1182</v>
      </c>
      <c r="B1070" s="54"/>
    </row>
    <row r="1071" spans="1:2" ht="18.75">
      <c r="A1071" s="13" t="s">
        <v>427</v>
      </c>
      <c r="B1071" s="55"/>
    </row>
    <row r="1072" spans="1:2" ht="18.75">
      <c r="A1072" s="13" t="s">
        <v>428</v>
      </c>
      <c r="B1072" s="55"/>
    </row>
    <row r="1073" spans="1:2" ht="18.75">
      <c r="A1073" s="13" t="s">
        <v>429</v>
      </c>
      <c r="B1073" s="55"/>
    </row>
    <row r="1074" spans="1:2" ht="18.75">
      <c r="A1074" s="13" t="s">
        <v>1183</v>
      </c>
      <c r="B1074" s="55"/>
    </row>
    <row r="1075" spans="1:2" ht="18.75">
      <c r="A1075" s="13" t="s">
        <v>436</v>
      </c>
      <c r="B1075" s="55"/>
    </row>
    <row r="1076" spans="1:2" ht="18.75">
      <c r="A1076" s="13" t="s">
        <v>1184</v>
      </c>
      <c r="B1076" s="55"/>
    </row>
    <row r="1077" spans="1:2" ht="18.75">
      <c r="A1077" s="59" t="s">
        <v>1185</v>
      </c>
      <c r="B1077" s="54"/>
    </row>
    <row r="1078" spans="1:2" ht="18.75">
      <c r="A1078" s="13" t="s">
        <v>1186</v>
      </c>
      <c r="B1078" s="55"/>
    </row>
    <row r="1079" spans="1:2" ht="18.75">
      <c r="A1079" s="13" t="s">
        <v>1187</v>
      </c>
      <c r="B1079" s="55"/>
    </row>
    <row r="1080" spans="1:2" ht="18.75">
      <c r="A1080" s="13" t="s">
        <v>1188</v>
      </c>
      <c r="B1080" s="55"/>
    </row>
    <row r="1081" spans="1:2" ht="18.75">
      <c r="A1081" s="13" t="s">
        <v>1189</v>
      </c>
      <c r="B1081" s="55"/>
    </row>
    <row r="1082" spans="1:2" ht="18.75">
      <c r="A1082" s="13" t="s">
        <v>1190</v>
      </c>
      <c r="B1082" s="55"/>
    </row>
    <row r="1083" spans="1:2" ht="18.75">
      <c r="A1083" s="13" t="s">
        <v>1191</v>
      </c>
      <c r="B1083" s="55"/>
    </row>
    <row r="1084" spans="1:2" ht="18.75">
      <c r="A1084" s="13" t="s">
        <v>1192</v>
      </c>
      <c r="B1084" s="55"/>
    </row>
    <row r="1085" spans="1:2" ht="18.75">
      <c r="A1085" s="13" t="s">
        <v>1193</v>
      </c>
      <c r="B1085" s="55"/>
    </row>
    <row r="1086" spans="1:2" ht="18.75">
      <c r="A1086" s="13" t="s">
        <v>1194</v>
      </c>
      <c r="B1086" s="55"/>
    </row>
    <row r="1087" spans="1:2" ht="18.75">
      <c r="A1087" s="59" t="s">
        <v>1195</v>
      </c>
      <c r="B1087" s="54">
        <v>170</v>
      </c>
    </row>
    <row r="1088" spans="1:2" ht="18.75">
      <c r="A1088" s="13" t="s">
        <v>1196</v>
      </c>
      <c r="B1088" s="55"/>
    </row>
    <row r="1089" spans="1:2" ht="18.75">
      <c r="A1089" s="13" t="s">
        <v>1197</v>
      </c>
      <c r="B1089" s="55"/>
    </row>
    <row r="1090" spans="1:2" ht="18.75">
      <c r="A1090" s="13" t="s">
        <v>1198</v>
      </c>
      <c r="B1090" s="55"/>
    </row>
    <row r="1091" spans="1:2" ht="18.75">
      <c r="A1091" s="13" t="s">
        <v>1199</v>
      </c>
      <c r="B1091" s="55"/>
    </row>
    <row r="1092" spans="1:2" ht="18.75">
      <c r="A1092" s="13" t="s">
        <v>1200</v>
      </c>
      <c r="B1092" s="55">
        <v>170</v>
      </c>
    </row>
    <row r="1093" spans="1:2" ht="18.75">
      <c r="A1093" s="59" t="s">
        <v>1201</v>
      </c>
      <c r="B1093" s="54"/>
    </row>
    <row r="1094" spans="1:2" ht="18.75">
      <c r="A1094" s="13" t="s">
        <v>1202</v>
      </c>
      <c r="B1094" s="55"/>
    </row>
    <row r="1095" spans="1:2" ht="18.75">
      <c r="A1095" s="13" t="s">
        <v>1203</v>
      </c>
      <c r="B1095" s="55"/>
    </row>
    <row r="1096" spans="1:2" ht="18.75">
      <c r="A1096" s="59" t="s">
        <v>1204</v>
      </c>
      <c r="B1096" s="54">
        <v>580</v>
      </c>
    </row>
    <row r="1097" spans="1:2" ht="18.75">
      <c r="A1097" s="13" t="s">
        <v>1205</v>
      </c>
      <c r="B1097" s="55"/>
    </row>
    <row r="1098" spans="1:2" ht="18.75">
      <c r="A1098" s="13" t="s">
        <v>1204</v>
      </c>
      <c r="B1098" s="55">
        <v>580</v>
      </c>
    </row>
    <row r="1099" spans="1:2" ht="18.75">
      <c r="A1099" s="59" t="s">
        <v>1206</v>
      </c>
      <c r="B1099" s="61"/>
    </row>
    <row r="1100" spans="1:2" ht="18.75">
      <c r="A1100" s="13" t="s">
        <v>150</v>
      </c>
      <c r="B1100" s="61"/>
    </row>
    <row r="1101" spans="1:2" ht="18.75">
      <c r="A1101" s="13" t="s">
        <v>153</v>
      </c>
      <c r="B1101" s="61"/>
    </row>
    <row r="1102" spans="1:2" ht="18.75">
      <c r="A1102" s="13" t="s">
        <v>155</v>
      </c>
      <c r="B1102" s="61"/>
    </row>
    <row r="1103" spans="1:2" ht="18.75">
      <c r="A1103" s="13" t="s">
        <v>157</v>
      </c>
      <c r="B1103" s="61"/>
    </row>
    <row r="1104" spans="1:2" ht="18.75">
      <c r="A1104" s="13" t="s">
        <v>158</v>
      </c>
      <c r="B1104" s="61"/>
    </row>
    <row r="1105" spans="1:2" ht="18.75">
      <c r="A1105" s="13" t="s">
        <v>1000</v>
      </c>
      <c r="B1105" s="61"/>
    </row>
    <row r="1106" spans="1:2" ht="18.75">
      <c r="A1106" s="13" t="s">
        <v>161</v>
      </c>
      <c r="B1106" s="61"/>
    </row>
    <row r="1107" spans="1:2" ht="18.75">
      <c r="A1107" s="13" t="s">
        <v>166</v>
      </c>
      <c r="B1107" s="61"/>
    </row>
    <row r="1108" spans="1:2" ht="18.75">
      <c r="A1108" s="13" t="s">
        <v>1207</v>
      </c>
      <c r="B1108" s="61"/>
    </row>
    <row r="1109" spans="1:2" ht="18.75">
      <c r="A1109" s="59" t="s">
        <v>406</v>
      </c>
      <c r="B1109" s="54">
        <v>5250</v>
      </c>
    </row>
    <row r="1110" spans="1:2" ht="18.75">
      <c r="A1110" s="59" t="s">
        <v>1208</v>
      </c>
      <c r="B1110" s="54">
        <v>5250</v>
      </c>
    </row>
    <row r="1111" spans="1:2" ht="18.75">
      <c r="A1111" s="13" t="s">
        <v>427</v>
      </c>
      <c r="B1111" s="55">
        <v>552</v>
      </c>
    </row>
    <row r="1112" spans="1:2" ht="18.75">
      <c r="A1112" s="13" t="s">
        <v>428</v>
      </c>
      <c r="B1112" s="55"/>
    </row>
    <row r="1113" spans="1:2" ht="18.75">
      <c r="A1113" s="13" t="s">
        <v>429</v>
      </c>
      <c r="B1113" s="55"/>
    </row>
    <row r="1114" spans="1:2" ht="18.75">
      <c r="A1114" s="13" t="s">
        <v>1209</v>
      </c>
      <c r="B1114" s="55"/>
    </row>
    <row r="1115" spans="1:2" ht="18.75">
      <c r="A1115" s="13" t="s">
        <v>1210</v>
      </c>
      <c r="B1115" s="55">
        <v>2495</v>
      </c>
    </row>
    <row r="1116" spans="1:2" ht="18.75">
      <c r="A1116" s="13" t="s">
        <v>1211</v>
      </c>
      <c r="B1116" s="55"/>
    </row>
    <row r="1117" spans="1:2" ht="18.75">
      <c r="A1117" s="13" t="s">
        <v>1212</v>
      </c>
      <c r="B1117" s="55"/>
    </row>
    <row r="1118" spans="1:2" ht="18.75">
      <c r="A1118" s="13" t="s">
        <v>1213</v>
      </c>
      <c r="B1118" s="55"/>
    </row>
    <row r="1119" spans="1:2" ht="18.75">
      <c r="A1119" s="13" t="s">
        <v>1214</v>
      </c>
      <c r="B1119" s="55"/>
    </row>
    <row r="1120" spans="1:2" ht="18.75">
      <c r="A1120" s="13" t="s">
        <v>1215</v>
      </c>
      <c r="B1120" s="55"/>
    </row>
    <row r="1121" spans="1:2" ht="18.75">
      <c r="A1121" s="13" t="s">
        <v>1216</v>
      </c>
      <c r="B1121" s="55"/>
    </row>
    <row r="1122" spans="1:2" ht="18.75">
      <c r="A1122" s="13" t="s">
        <v>1217</v>
      </c>
      <c r="B1122" s="55"/>
    </row>
    <row r="1123" spans="1:2" ht="18.75">
      <c r="A1123" s="13" t="s">
        <v>1218</v>
      </c>
      <c r="B1123" s="55"/>
    </row>
    <row r="1124" spans="1:2" ht="18.75">
      <c r="A1124" s="13" t="s">
        <v>1219</v>
      </c>
      <c r="B1124" s="55"/>
    </row>
    <row r="1125" spans="1:2" ht="18.75">
      <c r="A1125" s="13" t="s">
        <v>1220</v>
      </c>
      <c r="B1125" s="55"/>
    </row>
    <row r="1126" spans="1:2" ht="18.75">
      <c r="A1126" s="13" t="s">
        <v>1221</v>
      </c>
      <c r="B1126" s="55"/>
    </row>
    <row r="1127" spans="1:2" ht="18.75">
      <c r="A1127" s="13" t="s">
        <v>1222</v>
      </c>
      <c r="B1127" s="55"/>
    </row>
    <row r="1128" spans="1:2" ht="18.75">
      <c r="A1128" s="13" t="s">
        <v>1223</v>
      </c>
      <c r="B1128" s="55"/>
    </row>
    <row r="1129" spans="1:2" ht="18.75">
      <c r="A1129" s="13" t="s">
        <v>1224</v>
      </c>
      <c r="B1129" s="55"/>
    </row>
    <row r="1130" spans="1:2" ht="18.75">
      <c r="A1130" s="13" t="s">
        <v>1225</v>
      </c>
      <c r="B1130" s="55"/>
    </row>
    <row r="1131" spans="1:2" ht="18.75">
      <c r="A1131" s="13" t="s">
        <v>1226</v>
      </c>
      <c r="B1131" s="55"/>
    </row>
    <row r="1132" spans="1:2" ht="18.75">
      <c r="A1132" s="13" t="s">
        <v>1227</v>
      </c>
      <c r="B1132" s="55"/>
    </row>
    <row r="1133" spans="1:2" ht="18.75">
      <c r="A1133" s="13" t="s">
        <v>1228</v>
      </c>
      <c r="B1133" s="55"/>
    </row>
    <row r="1134" spans="1:2" ht="18.75">
      <c r="A1134" s="13" t="s">
        <v>1229</v>
      </c>
      <c r="B1134" s="55"/>
    </row>
    <row r="1135" spans="1:2" ht="18.75">
      <c r="A1135" s="13" t="s">
        <v>436</v>
      </c>
      <c r="B1135" s="55">
        <v>703</v>
      </c>
    </row>
    <row r="1136" spans="1:2" ht="18.75">
      <c r="A1136" s="13" t="s">
        <v>1230</v>
      </c>
      <c r="B1136" s="55">
        <v>1500</v>
      </c>
    </row>
    <row r="1137" spans="1:2" ht="18.75">
      <c r="A1137" s="59" t="s">
        <v>1231</v>
      </c>
      <c r="B1137" s="54"/>
    </row>
    <row r="1138" spans="1:2" ht="18.75">
      <c r="A1138" s="13" t="s">
        <v>427</v>
      </c>
      <c r="B1138" s="55"/>
    </row>
    <row r="1139" spans="1:2" ht="18.75">
      <c r="A1139" s="13" t="s">
        <v>428</v>
      </c>
      <c r="B1139" s="55"/>
    </row>
    <row r="1140" spans="1:2" ht="18.75">
      <c r="A1140" s="13" t="s">
        <v>429</v>
      </c>
      <c r="B1140" s="55"/>
    </row>
    <row r="1141" spans="1:2" ht="18.75">
      <c r="A1141" s="13" t="s">
        <v>1232</v>
      </c>
      <c r="B1141" s="55"/>
    </row>
    <row r="1142" spans="1:2" ht="18.75">
      <c r="A1142" s="13" t="s">
        <v>1233</v>
      </c>
      <c r="B1142" s="55"/>
    </row>
    <row r="1143" spans="1:2" ht="18.75">
      <c r="A1143" s="13" t="s">
        <v>1234</v>
      </c>
      <c r="B1143" s="55"/>
    </row>
    <row r="1144" spans="1:2" ht="18.75">
      <c r="A1144" s="13" t="s">
        <v>1235</v>
      </c>
      <c r="B1144" s="55"/>
    </row>
    <row r="1145" spans="1:2" ht="18.75">
      <c r="A1145" s="13" t="s">
        <v>1236</v>
      </c>
      <c r="B1145" s="55"/>
    </row>
    <row r="1146" spans="1:2" ht="18.75">
      <c r="A1146" s="13" t="s">
        <v>1237</v>
      </c>
      <c r="B1146" s="55"/>
    </row>
    <row r="1147" spans="1:2" ht="18.75">
      <c r="A1147" s="13" t="s">
        <v>1238</v>
      </c>
      <c r="B1147" s="55"/>
    </row>
    <row r="1148" spans="1:2" ht="18.75">
      <c r="A1148" s="13" t="s">
        <v>1239</v>
      </c>
      <c r="B1148" s="55"/>
    </row>
    <row r="1149" spans="1:2" ht="18.75">
      <c r="A1149" s="13" t="s">
        <v>1240</v>
      </c>
      <c r="B1149" s="55"/>
    </row>
    <row r="1150" spans="1:2" ht="18.75">
      <c r="A1150" s="13" t="s">
        <v>1241</v>
      </c>
      <c r="B1150" s="55"/>
    </row>
    <row r="1151" spans="1:2" ht="18.75">
      <c r="A1151" s="13" t="s">
        <v>1242</v>
      </c>
      <c r="B1151" s="55"/>
    </row>
    <row r="1152" spans="1:2" ht="18.75">
      <c r="A1152" s="59" t="s">
        <v>1243</v>
      </c>
      <c r="B1152" s="54"/>
    </row>
    <row r="1153" spans="1:2" ht="18.75">
      <c r="A1153" s="13" t="s">
        <v>1243</v>
      </c>
      <c r="B1153" s="55"/>
    </row>
    <row r="1154" spans="1:2" ht="18.75">
      <c r="A1154" s="59" t="s">
        <v>407</v>
      </c>
      <c r="B1154" s="54">
        <v>9300</v>
      </c>
    </row>
    <row r="1155" spans="1:2" ht="18.75">
      <c r="A1155" s="59" t="s">
        <v>1244</v>
      </c>
      <c r="B1155" s="54">
        <v>2471</v>
      </c>
    </row>
    <row r="1156" spans="1:2" ht="18.75">
      <c r="A1156" s="13" t="s">
        <v>1245</v>
      </c>
      <c r="B1156" s="55"/>
    </row>
    <row r="1157" spans="1:2" ht="18.75">
      <c r="A1157" s="13" t="s">
        <v>1246</v>
      </c>
      <c r="B1157" s="55"/>
    </row>
    <row r="1158" spans="1:2" ht="18.75">
      <c r="A1158" s="13" t="s">
        <v>1247</v>
      </c>
      <c r="B1158" s="55"/>
    </row>
    <row r="1159" spans="1:2" ht="18.75">
      <c r="A1159" s="13" t="s">
        <v>1248</v>
      </c>
      <c r="B1159" s="55"/>
    </row>
    <row r="1160" spans="1:2" ht="18.75">
      <c r="A1160" s="13" t="s">
        <v>1249</v>
      </c>
      <c r="B1160" s="55">
        <v>235</v>
      </c>
    </row>
    <row r="1161" spans="1:2" ht="18.75">
      <c r="A1161" s="13" t="s">
        <v>1250</v>
      </c>
      <c r="B1161" s="55">
        <v>190</v>
      </c>
    </row>
    <row r="1162" spans="1:2" ht="18.75">
      <c r="A1162" s="13" t="s">
        <v>1251</v>
      </c>
      <c r="B1162" s="55">
        <v>80</v>
      </c>
    </row>
    <row r="1163" spans="1:2" ht="18.75">
      <c r="A1163" s="13" t="s">
        <v>1252</v>
      </c>
      <c r="B1163" s="55">
        <v>1538</v>
      </c>
    </row>
    <row r="1164" spans="1:2" ht="18.75">
      <c r="A1164" s="13" t="s">
        <v>1253</v>
      </c>
      <c r="B1164" s="55"/>
    </row>
    <row r="1165" spans="1:2" ht="18.75">
      <c r="A1165" s="13" t="s">
        <v>1254</v>
      </c>
      <c r="B1165" s="55">
        <v>50</v>
      </c>
    </row>
    <row r="1166" spans="1:2" ht="18.75">
      <c r="A1166" s="13" t="s">
        <v>1255</v>
      </c>
      <c r="B1166" s="55">
        <v>278</v>
      </c>
    </row>
    <row r="1167" spans="1:2" ht="15.95" customHeight="1">
      <c r="A1167" s="59" t="s">
        <v>1256</v>
      </c>
      <c r="B1167" s="54">
        <v>6829</v>
      </c>
    </row>
    <row r="1168" spans="1:2" ht="18.75">
      <c r="A1168" s="13" t="s">
        <v>1257</v>
      </c>
      <c r="B1168" s="55">
        <v>6829</v>
      </c>
    </row>
    <row r="1169" spans="1:2" ht="18.75">
      <c r="A1169" s="13" t="s">
        <v>1258</v>
      </c>
      <c r="B1169" s="55"/>
    </row>
    <row r="1170" spans="1:2" ht="18.75">
      <c r="A1170" s="13" t="s">
        <v>1259</v>
      </c>
      <c r="B1170" s="55"/>
    </row>
    <row r="1171" spans="1:2" ht="18.75">
      <c r="A1171" s="59" t="s">
        <v>1260</v>
      </c>
      <c r="B1171" s="54"/>
    </row>
    <row r="1172" spans="1:2" ht="18.75">
      <c r="A1172" s="13" t="s">
        <v>1261</v>
      </c>
      <c r="B1172" s="55"/>
    </row>
    <row r="1173" spans="1:2" ht="18.75">
      <c r="A1173" s="13" t="s">
        <v>1262</v>
      </c>
      <c r="B1173" s="55"/>
    </row>
    <row r="1174" spans="1:2" ht="18.75">
      <c r="A1174" s="13" t="s">
        <v>1263</v>
      </c>
      <c r="B1174" s="55"/>
    </row>
    <row r="1175" spans="1:2" ht="18.75">
      <c r="A1175" s="59" t="s">
        <v>408</v>
      </c>
      <c r="B1175" s="61">
        <v>350</v>
      </c>
    </row>
    <row r="1176" spans="1:2" ht="18.75">
      <c r="A1176" s="59" t="s">
        <v>1264</v>
      </c>
      <c r="B1176" s="61">
        <v>240</v>
      </c>
    </row>
    <row r="1177" spans="1:2" ht="18.75">
      <c r="A1177" s="13" t="s">
        <v>427</v>
      </c>
      <c r="B1177" s="61"/>
    </row>
    <row r="1178" spans="1:2" ht="18.75">
      <c r="A1178" s="13" t="s">
        <v>428</v>
      </c>
      <c r="B1178" s="61"/>
    </row>
    <row r="1179" spans="1:2" ht="18.75">
      <c r="A1179" s="13" t="s">
        <v>429</v>
      </c>
      <c r="B1179" s="61"/>
    </row>
    <row r="1180" spans="1:2" ht="18.75">
      <c r="A1180" s="13" t="s">
        <v>1265</v>
      </c>
      <c r="B1180" s="61"/>
    </row>
    <row r="1181" spans="1:2" ht="18.75">
      <c r="A1181" s="13" t="s">
        <v>1266</v>
      </c>
      <c r="B1181" s="61"/>
    </row>
    <row r="1182" spans="1:2" ht="18.75">
      <c r="A1182" s="13" t="s">
        <v>1267</v>
      </c>
      <c r="B1182" s="61"/>
    </row>
    <row r="1183" spans="1:2" ht="18.75">
      <c r="A1183" s="13" t="s">
        <v>1268</v>
      </c>
      <c r="B1183" s="61"/>
    </row>
    <row r="1184" spans="1:2" ht="18.75">
      <c r="A1184" s="13" t="s">
        <v>1269</v>
      </c>
      <c r="B1184" s="61">
        <v>45</v>
      </c>
    </row>
    <row r="1185" spans="1:2" ht="18.75">
      <c r="A1185" s="13" t="s">
        <v>1270</v>
      </c>
      <c r="B1185" s="61">
        <v>195</v>
      </c>
    </row>
    <row r="1186" spans="1:2" ht="18.75">
      <c r="A1186" s="13" t="s">
        <v>1271</v>
      </c>
      <c r="B1186" s="61"/>
    </row>
    <row r="1187" spans="1:2" ht="18.75">
      <c r="A1187" s="13" t="s">
        <v>1272</v>
      </c>
      <c r="B1187" s="61"/>
    </row>
    <row r="1188" spans="1:2" ht="18.75">
      <c r="A1188" s="13" t="s">
        <v>1273</v>
      </c>
      <c r="B1188" s="61"/>
    </row>
    <row r="1189" spans="1:2" ht="18.75">
      <c r="A1189" s="13" t="s">
        <v>1274</v>
      </c>
      <c r="B1189" s="61"/>
    </row>
    <row r="1190" spans="1:2" ht="18.75">
      <c r="A1190" s="13" t="s">
        <v>1275</v>
      </c>
      <c r="B1190" s="61"/>
    </row>
    <row r="1191" spans="1:2" ht="18.75">
      <c r="A1191" s="13" t="s">
        <v>1276</v>
      </c>
      <c r="B1191" s="61"/>
    </row>
    <row r="1192" spans="1:2" ht="18.75">
      <c r="A1192" s="13" t="s">
        <v>436</v>
      </c>
      <c r="B1192" s="61"/>
    </row>
    <row r="1193" spans="1:2" ht="18.75">
      <c r="A1193" s="13" t="s">
        <v>1277</v>
      </c>
      <c r="B1193" s="61"/>
    </row>
    <row r="1194" spans="1:2" ht="18.75">
      <c r="A1194" s="59" t="s">
        <v>1278</v>
      </c>
      <c r="B1194" s="61"/>
    </row>
    <row r="1195" spans="1:2" ht="18.75">
      <c r="A1195" s="13" t="s">
        <v>1279</v>
      </c>
      <c r="B1195" s="61"/>
    </row>
    <row r="1196" spans="1:2" ht="18.75">
      <c r="A1196" s="13" t="s">
        <v>1280</v>
      </c>
      <c r="B1196" s="61"/>
    </row>
    <row r="1197" spans="1:2" ht="18.75">
      <c r="A1197" s="13" t="s">
        <v>1281</v>
      </c>
      <c r="B1197" s="61"/>
    </row>
    <row r="1198" spans="1:2" ht="18.75">
      <c r="A1198" s="13" t="s">
        <v>1282</v>
      </c>
      <c r="B1198" s="61"/>
    </row>
    <row r="1199" spans="1:2" ht="18.75">
      <c r="A1199" s="13" t="s">
        <v>1283</v>
      </c>
      <c r="B1199" s="61"/>
    </row>
    <row r="1200" spans="1:2" ht="18.75">
      <c r="A1200" s="59" t="s">
        <v>1284</v>
      </c>
      <c r="B1200" s="61">
        <v>110</v>
      </c>
    </row>
    <row r="1201" spans="1:2" ht="18.75">
      <c r="A1201" s="13" t="s">
        <v>1285</v>
      </c>
      <c r="B1201" s="61">
        <v>110</v>
      </c>
    </row>
    <row r="1202" spans="1:2" ht="18.75">
      <c r="A1202" s="13" t="s">
        <v>1286</v>
      </c>
      <c r="B1202" s="61"/>
    </row>
    <row r="1203" spans="1:2" ht="18.75">
      <c r="A1203" s="13" t="s">
        <v>1287</v>
      </c>
      <c r="B1203" s="61"/>
    </row>
    <row r="1204" spans="1:2" ht="18.75">
      <c r="A1204" s="13" t="s">
        <v>1288</v>
      </c>
      <c r="B1204" s="61"/>
    </row>
    <row r="1205" spans="1:2" ht="18.75">
      <c r="A1205" s="13" t="s">
        <v>1289</v>
      </c>
      <c r="B1205" s="61"/>
    </row>
    <row r="1206" spans="1:2" ht="18.75">
      <c r="A1206" s="59" t="s">
        <v>1290</v>
      </c>
      <c r="B1206" s="61"/>
    </row>
    <row r="1207" spans="1:2" ht="18.75">
      <c r="A1207" s="13" t="s">
        <v>1291</v>
      </c>
      <c r="B1207" s="61"/>
    </row>
    <row r="1208" spans="1:2" ht="18.75">
      <c r="A1208" s="13" t="s">
        <v>1292</v>
      </c>
      <c r="B1208" s="61"/>
    </row>
    <row r="1209" spans="1:2" ht="18.75">
      <c r="A1209" s="13" t="s">
        <v>1293</v>
      </c>
      <c r="B1209" s="61"/>
    </row>
    <row r="1210" spans="1:2" ht="18.75">
      <c r="A1210" s="13" t="s">
        <v>1294</v>
      </c>
      <c r="B1210" s="61"/>
    </row>
    <row r="1211" spans="1:2" ht="18.75">
      <c r="A1211" s="13" t="s">
        <v>1295</v>
      </c>
      <c r="B1211" s="61"/>
    </row>
    <row r="1212" spans="1:2" ht="18.75">
      <c r="A1212" s="13" t="s">
        <v>1296</v>
      </c>
      <c r="B1212" s="61"/>
    </row>
    <row r="1213" spans="1:2" ht="18.75">
      <c r="A1213" s="13" t="s">
        <v>1297</v>
      </c>
      <c r="B1213" s="61"/>
    </row>
    <row r="1214" spans="1:2" ht="18.75">
      <c r="A1214" s="13" t="s">
        <v>1298</v>
      </c>
      <c r="B1214" s="61"/>
    </row>
    <row r="1215" spans="1:2" ht="18.75">
      <c r="A1215" s="13" t="s">
        <v>1299</v>
      </c>
      <c r="B1215" s="61"/>
    </row>
    <row r="1216" spans="1:2" ht="18.75">
      <c r="A1216" s="13" t="s">
        <v>1300</v>
      </c>
      <c r="B1216" s="61"/>
    </row>
    <row r="1217" spans="1:2" ht="18.75">
      <c r="A1217" s="13" t="s">
        <v>1301</v>
      </c>
      <c r="B1217" s="61"/>
    </row>
    <row r="1218" spans="1:2" ht="18.75">
      <c r="A1218" s="13" t="s">
        <v>1302</v>
      </c>
      <c r="B1218" s="61"/>
    </row>
    <row r="1219" spans="1:2" ht="18.75">
      <c r="A1219" s="59" t="s">
        <v>409</v>
      </c>
      <c r="B1219" s="54">
        <v>10500</v>
      </c>
    </row>
    <row r="1220" spans="1:2" ht="18.75">
      <c r="A1220" s="59" t="s">
        <v>1303</v>
      </c>
      <c r="B1220" s="54">
        <v>1122</v>
      </c>
    </row>
    <row r="1221" spans="1:2" ht="18.75">
      <c r="A1221" s="13" t="s">
        <v>427</v>
      </c>
      <c r="B1221" s="55">
        <v>101</v>
      </c>
    </row>
    <row r="1222" spans="1:2" ht="18.75">
      <c r="A1222" s="13" t="s">
        <v>428</v>
      </c>
      <c r="B1222" s="55">
        <v>31</v>
      </c>
    </row>
    <row r="1223" spans="1:2" ht="18.75">
      <c r="A1223" s="13" t="s">
        <v>429</v>
      </c>
      <c r="B1223" s="55"/>
    </row>
    <row r="1224" spans="1:2" ht="18.75">
      <c r="A1224" s="13" t="s">
        <v>1304</v>
      </c>
      <c r="B1224" s="55"/>
    </row>
    <row r="1225" spans="1:2" ht="18.75">
      <c r="A1225" s="13" t="s">
        <v>1305</v>
      </c>
      <c r="B1225" s="55"/>
    </row>
    <row r="1226" spans="1:2" ht="18.75">
      <c r="A1226" s="13" t="s">
        <v>1306</v>
      </c>
      <c r="B1226" s="55"/>
    </row>
    <row r="1227" spans="1:2" ht="18.75">
      <c r="A1227" s="13" t="s">
        <v>1307</v>
      </c>
      <c r="B1227" s="55">
        <v>120</v>
      </c>
    </row>
    <row r="1228" spans="1:2" ht="18.75">
      <c r="A1228" s="13" t="s">
        <v>1308</v>
      </c>
      <c r="B1228" s="55">
        <v>44</v>
      </c>
    </row>
    <row r="1229" spans="1:2" ht="18.75">
      <c r="A1229" s="13" t="s">
        <v>436</v>
      </c>
      <c r="B1229" s="55">
        <v>384</v>
      </c>
    </row>
    <row r="1230" spans="1:2" ht="18.75">
      <c r="A1230" s="13" t="s">
        <v>1309</v>
      </c>
      <c r="B1230" s="55">
        <v>442</v>
      </c>
    </row>
    <row r="1231" spans="1:2" ht="18.75">
      <c r="A1231" s="59" t="s">
        <v>1310</v>
      </c>
      <c r="B1231" s="54">
        <v>284</v>
      </c>
    </row>
    <row r="1232" spans="1:2" ht="18.75">
      <c r="A1232" s="13" t="s">
        <v>427</v>
      </c>
      <c r="B1232" s="55">
        <v>95</v>
      </c>
    </row>
    <row r="1233" spans="1:2" ht="18.75">
      <c r="A1233" s="13" t="s">
        <v>428</v>
      </c>
      <c r="B1233" s="55"/>
    </row>
    <row r="1234" spans="1:2" ht="18.75">
      <c r="A1234" s="13" t="s">
        <v>429</v>
      </c>
      <c r="B1234" s="55"/>
    </row>
    <row r="1235" spans="1:2" ht="18.75">
      <c r="A1235" s="13" t="s">
        <v>1311</v>
      </c>
      <c r="B1235" s="55">
        <v>189</v>
      </c>
    </row>
    <row r="1236" spans="1:2" ht="18.75">
      <c r="A1236" s="13" t="s">
        <v>436</v>
      </c>
      <c r="B1236" s="55"/>
    </row>
    <row r="1237" spans="1:2" ht="18.75">
      <c r="A1237" s="13" t="s">
        <v>1312</v>
      </c>
      <c r="B1237" s="55"/>
    </row>
    <row r="1238" spans="1:2" ht="18.75">
      <c r="A1238" s="59" t="s">
        <v>1313</v>
      </c>
      <c r="B1238" s="54"/>
    </row>
    <row r="1239" spans="1:2" ht="18.75">
      <c r="A1239" s="13" t="s">
        <v>427</v>
      </c>
      <c r="B1239" s="55"/>
    </row>
    <row r="1240" spans="1:2" ht="18.75">
      <c r="A1240" s="13" t="s">
        <v>428</v>
      </c>
      <c r="B1240" s="55"/>
    </row>
    <row r="1241" spans="1:2" ht="18.75">
      <c r="A1241" s="13" t="s">
        <v>429</v>
      </c>
      <c r="B1241" s="55"/>
    </row>
    <row r="1242" spans="1:2" ht="18.75">
      <c r="A1242" s="13" t="s">
        <v>1314</v>
      </c>
      <c r="B1242" s="55"/>
    </row>
    <row r="1243" spans="1:2" ht="18.75">
      <c r="A1243" s="13" t="s">
        <v>1315</v>
      </c>
      <c r="B1243" s="55"/>
    </row>
    <row r="1244" spans="1:2" ht="18.75">
      <c r="A1244" s="13" t="s">
        <v>436</v>
      </c>
      <c r="B1244" s="55"/>
    </row>
    <row r="1245" spans="1:2" ht="18.75">
      <c r="A1245" s="13" t="s">
        <v>1316</v>
      </c>
      <c r="B1245" s="55"/>
    </row>
    <row r="1246" spans="1:2" ht="18.75">
      <c r="A1246" s="59" t="s">
        <v>1317</v>
      </c>
      <c r="B1246" s="54"/>
    </row>
    <row r="1247" spans="1:2" ht="18.75">
      <c r="A1247" s="13" t="s">
        <v>427</v>
      </c>
      <c r="B1247" s="55"/>
    </row>
    <row r="1248" spans="1:2" ht="18.75">
      <c r="A1248" s="13" t="s">
        <v>428</v>
      </c>
      <c r="B1248" s="55"/>
    </row>
    <row r="1249" spans="1:2" ht="18.75">
      <c r="A1249" s="13" t="s">
        <v>429</v>
      </c>
      <c r="B1249" s="55"/>
    </row>
    <row r="1250" spans="1:2" ht="18.75">
      <c r="A1250" s="13" t="s">
        <v>1318</v>
      </c>
      <c r="B1250" s="55"/>
    </row>
    <row r="1251" spans="1:2" ht="18.75">
      <c r="A1251" s="13" t="s">
        <v>1319</v>
      </c>
      <c r="B1251" s="55"/>
    </row>
    <row r="1252" spans="1:2" ht="18.75">
      <c r="A1252" s="13" t="s">
        <v>1320</v>
      </c>
      <c r="B1252" s="55"/>
    </row>
    <row r="1253" spans="1:2" ht="18.75">
      <c r="A1253" s="13" t="s">
        <v>1321</v>
      </c>
      <c r="B1253" s="55"/>
    </row>
    <row r="1254" spans="1:2" ht="18.75">
      <c r="A1254" s="13" t="s">
        <v>1322</v>
      </c>
      <c r="B1254" s="55"/>
    </row>
    <row r="1255" spans="1:2" ht="18.75">
      <c r="A1255" s="13" t="s">
        <v>1323</v>
      </c>
      <c r="B1255" s="55"/>
    </row>
    <row r="1256" spans="1:2" ht="18.75">
      <c r="A1256" s="13" t="s">
        <v>1324</v>
      </c>
      <c r="B1256" s="55"/>
    </row>
    <row r="1257" spans="1:2" ht="18.75">
      <c r="A1257" s="13" t="s">
        <v>1325</v>
      </c>
      <c r="B1257" s="55"/>
    </row>
    <row r="1258" spans="1:2" ht="18.75">
      <c r="A1258" s="13" t="s">
        <v>1326</v>
      </c>
      <c r="B1258" s="55"/>
    </row>
    <row r="1259" spans="1:2" ht="18.75">
      <c r="A1259" s="59" t="s">
        <v>1327</v>
      </c>
      <c r="B1259" s="54">
        <v>8244</v>
      </c>
    </row>
    <row r="1260" spans="1:2" ht="18.75">
      <c r="A1260" s="13" t="s">
        <v>1328</v>
      </c>
      <c r="B1260" s="55">
        <v>8150</v>
      </c>
    </row>
    <row r="1261" spans="1:2" ht="18.75">
      <c r="A1261" s="13" t="s">
        <v>1329</v>
      </c>
      <c r="B1261" s="55"/>
    </row>
    <row r="1262" spans="1:2" ht="18.75">
      <c r="A1262" s="13" t="s">
        <v>1330</v>
      </c>
      <c r="B1262" s="55">
        <v>94</v>
      </c>
    </row>
    <row r="1263" spans="1:2" ht="18.75">
      <c r="A1263" s="59" t="s">
        <v>1331</v>
      </c>
      <c r="B1263" s="54">
        <v>850</v>
      </c>
    </row>
    <row r="1264" spans="1:2" ht="18.75">
      <c r="A1264" s="13" t="s">
        <v>1332</v>
      </c>
      <c r="B1264" s="55">
        <v>750</v>
      </c>
    </row>
    <row r="1265" spans="1:2" ht="18.75">
      <c r="A1265" s="13" t="s">
        <v>1333</v>
      </c>
      <c r="B1265" s="55">
        <v>100</v>
      </c>
    </row>
    <row r="1266" spans="1:2" ht="18.75">
      <c r="A1266" s="13" t="s">
        <v>1334</v>
      </c>
      <c r="B1266" s="55"/>
    </row>
    <row r="1267" spans="1:2" ht="18.75">
      <c r="A1267" s="59" t="s">
        <v>1335</v>
      </c>
      <c r="B1267" s="54"/>
    </row>
    <row r="1268" spans="1:2" ht="18.75">
      <c r="A1268" s="47" t="s">
        <v>1335</v>
      </c>
      <c r="B1268" s="61"/>
    </row>
    <row r="1269" spans="1:2">
      <c r="A1269" s="68" t="s">
        <v>410</v>
      </c>
      <c r="B1269" s="6">
        <v>3000</v>
      </c>
    </row>
    <row r="1270" spans="1:2" ht="18.75">
      <c r="A1270" s="59" t="s">
        <v>411</v>
      </c>
      <c r="B1270" s="63">
        <v>1200</v>
      </c>
    </row>
    <row r="1271" spans="1:2" ht="18.75">
      <c r="A1271" s="13" t="s">
        <v>1336</v>
      </c>
      <c r="B1271" s="61"/>
    </row>
    <row r="1272" spans="1:2" ht="18.75">
      <c r="A1272" s="13" t="s">
        <v>1336</v>
      </c>
      <c r="B1272" s="62"/>
    </row>
    <row r="1273" spans="1:2" ht="18.75">
      <c r="A1273" s="47" t="s">
        <v>1207</v>
      </c>
      <c r="B1273" s="55">
        <v>1200</v>
      </c>
    </row>
    <row r="1274" spans="1:2" ht="18.75">
      <c r="A1274" s="47" t="s">
        <v>1207</v>
      </c>
      <c r="B1274" s="55">
        <v>1200</v>
      </c>
    </row>
    <row r="1275" spans="1:2" ht="18.75">
      <c r="A1275" s="59" t="s">
        <v>412</v>
      </c>
      <c r="B1275" s="54">
        <v>1800</v>
      </c>
    </row>
    <row r="1276" spans="1:2" ht="18.75">
      <c r="A1276" s="13" t="s">
        <v>1337</v>
      </c>
      <c r="B1276" s="54">
        <f>B1277</f>
        <v>0</v>
      </c>
    </row>
    <row r="1277" spans="1:2" ht="18.75">
      <c r="A1277" s="13" t="s">
        <v>1338</v>
      </c>
      <c r="B1277" s="55">
        <v>0</v>
      </c>
    </row>
    <row r="1278" spans="1:2" ht="18.75">
      <c r="A1278" s="13" t="s">
        <v>1339</v>
      </c>
      <c r="B1278" s="54"/>
    </row>
    <row r="1279" spans="1:2" ht="18.75">
      <c r="A1279" s="13" t="s">
        <v>1340</v>
      </c>
      <c r="B1279" s="55">
        <v>0</v>
      </c>
    </row>
    <row r="1280" spans="1:2" ht="18.75">
      <c r="A1280" s="13" t="s">
        <v>1341</v>
      </c>
      <c r="B1280" s="55">
        <v>0</v>
      </c>
    </row>
    <row r="1281" spans="1:2" ht="18.75">
      <c r="A1281" s="13" t="s">
        <v>1342</v>
      </c>
      <c r="B1281" s="55">
        <v>0</v>
      </c>
    </row>
    <row r="1282" spans="1:2" ht="18.75">
      <c r="A1282" s="13" t="s">
        <v>1343</v>
      </c>
      <c r="B1282" s="55">
        <v>1950</v>
      </c>
    </row>
    <row r="1283" spans="1:2" ht="18.75">
      <c r="A1283" s="13" t="s">
        <v>1344</v>
      </c>
      <c r="B1283" s="55">
        <v>1950</v>
      </c>
    </row>
    <row r="1284" spans="1:2" ht="18.75">
      <c r="A1284" s="13" t="s">
        <v>1345</v>
      </c>
      <c r="B1284" s="55"/>
    </row>
    <row r="1285" spans="1:2" ht="18.75">
      <c r="A1285" s="13" t="s">
        <v>1346</v>
      </c>
      <c r="B1285" s="55"/>
    </row>
    <row r="1286" spans="1:2">
      <c r="A1286" s="47" t="s">
        <v>1347</v>
      </c>
      <c r="B1286" s="6"/>
    </row>
    <row r="1287" spans="1:2" ht="18.75">
      <c r="A1287" s="59" t="s">
        <v>413</v>
      </c>
      <c r="B1287" s="55">
        <v>15</v>
      </c>
    </row>
    <row r="1288" spans="1:2" ht="18.75">
      <c r="A1288" s="13" t="s">
        <v>1348</v>
      </c>
      <c r="B1288" s="61">
        <v>0</v>
      </c>
    </row>
    <row r="1289" spans="1:2" ht="18.75">
      <c r="A1289" s="13" t="s">
        <v>1349</v>
      </c>
      <c r="B1289" s="61">
        <v>0</v>
      </c>
    </row>
    <row r="1290" spans="1:2" ht="18.75">
      <c r="A1290" s="47" t="s">
        <v>1350</v>
      </c>
      <c r="B1290" s="61">
        <v>15</v>
      </c>
    </row>
    <row r="1291" spans="1:2" ht="18.75">
      <c r="A1291" s="47"/>
      <c r="B1291" s="61"/>
    </row>
    <row r="1292" spans="1:2" ht="18.75">
      <c r="A1292" s="47" t="s">
        <v>104</v>
      </c>
      <c r="B1292" s="61">
        <v>353587</v>
      </c>
    </row>
    <row r="1293" spans="1:2" ht="18.75">
      <c r="B1293" s="69"/>
    </row>
    <row r="1294" spans="1:2" ht="18.75">
      <c r="B1294" s="69"/>
    </row>
    <row r="1295" spans="1:2" ht="18.75">
      <c r="B1295" s="69"/>
    </row>
    <row r="1296" spans="1:2" ht="18.75">
      <c r="B1296" s="69"/>
    </row>
    <row r="1297" spans="2:2" ht="18.75">
      <c r="B1297" s="69"/>
    </row>
    <row r="1298" spans="2:2" ht="18.75">
      <c r="B1298" s="69"/>
    </row>
    <row r="1299" spans="2:2" ht="18.75">
      <c r="B1299" s="69"/>
    </row>
    <row r="1300" spans="2:2" ht="18.75">
      <c r="B1300" s="69"/>
    </row>
    <row r="1301" spans="2:2" ht="18.75">
      <c r="B1301" s="69"/>
    </row>
    <row r="1302" spans="2:2" ht="18.75">
      <c r="B1302" s="69"/>
    </row>
    <row r="1303" spans="2:2" ht="18.75">
      <c r="B1303" s="69"/>
    </row>
    <row r="1304" spans="2:2" ht="18.75">
      <c r="B1304" s="69"/>
    </row>
    <row r="1305" spans="2:2" ht="18.75">
      <c r="B1305" s="69"/>
    </row>
    <row r="1306" spans="2:2" ht="18.75">
      <c r="B1306" s="69"/>
    </row>
    <row r="1307" spans="2:2" ht="18.75">
      <c r="B1307" s="69"/>
    </row>
    <row r="1308" spans="2:2" ht="18.75">
      <c r="B1308" s="69"/>
    </row>
    <row r="1309" spans="2:2" ht="18.75">
      <c r="B1309" s="69"/>
    </row>
    <row r="1310" spans="2:2" ht="18.75">
      <c r="B1310" s="69"/>
    </row>
    <row r="1311" spans="2:2" ht="18.75">
      <c r="B1311" s="69"/>
    </row>
    <row r="1312" spans="2:2" ht="18.75">
      <c r="B1312" s="69"/>
    </row>
    <row r="1313" spans="2:2" ht="18.75">
      <c r="B1313" s="69"/>
    </row>
    <row r="1314" spans="2:2" ht="18.75">
      <c r="B1314" s="69"/>
    </row>
    <row r="1315" spans="2:2" ht="18.75">
      <c r="B1315" s="69"/>
    </row>
    <row r="1316" spans="2:2" ht="18.75">
      <c r="B1316" s="69"/>
    </row>
    <row r="1317" spans="2:2" ht="18.75">
      <c r="B1317" s="69"/>
    </row>
    <row r="1318" spans="2:2" ht="18.75">
      <c r="B1318" s="69"/>
    </row>
    <row r="1319" spans="2:2" ht="18.75">
      <c r="B1319" s="69"/>
    </row>
    <row r="1320" spans="2:2" ht="18.75">
      <c r="B1320" s="69"/>
    </row>
    <row r="1321" spans="2:2" ht="18.75">
      <c r="B1321" s="69"/>
    </row>
    <row r="1322" spans="2:2" ht="18.75">
      <c r="B1322" s="69"/>
    </row>
    <row r="1323" spans="2:2" ht="18.75">
      <c r="B1323" s="69"/>
    </row>
    <row r="1324" spans="2:2" ht="18.75">
      <c r="B1324" s="69"/>
    </row>
    <row r="1325" spans="2:2" ht="18.75">
      <c r="B1325" s="69"/>
    </row>
    <row r="1326" spans="2:2" ht="18.75">
      <c r="B1326" s="69"/>
    </row>
    <row r="1327" spans="2:2" ht="18.75">
      <c r="B1327" s="69"/>
    </row>
    <row r="1328" spans="2:2" ht="18.75">
      <c r="B1328" s="69"/>
    </row>
    <row r="1329" spans="2:2" ht="18.75">
      <c r="B1329" s="69"/>
    </row>
    <row r="1330" spans="2:2" ht="18.75">
      <c r="B1330" s="69"/>
    </row>
    <row r="1331" spans="2:2" ht="18.75">
      <c r="B1331" s="69"/>
    </row>
    <row r="1332" spans="2:2" ht="18.75">
      <c r="B1332" s="69"/>
    </row>
    <row r="1333" spans="2:2" ht="18.75">
      <c r="B1333" s="69"/>
    </row>
    <row r="1334" spans="2:2" ht="18.75">
      <c r="B1334" s="69"/>
    </row>
    <row r="1335" spans="2:2" ht="18.75">
      <c r="B1335" s="69"/>
    </row>
    <row r="1336" spans="2:2" ht="18.75">
      <c r="B1336" s="69"/>
    </row>
    <row r="1337" spans="2:2" ht="18.75">
      <c r="B1337" s="69"/>
    </row>
    <row r="1338" spans="2:2" ht="18.75">
      <c r="B1338" s="69"/>
    </row>
    <row r="1339" spans="2:2" ht="18.75">
      <c r="B1339" s="69"/>
    </row>
    <row r="1340" spans="2:2" ht="18.75">
      <c r="B1340" s="69"/>
    </row>
    <row r="1341" spans="2:2" ht="18.75">
      <c r="B1341" s="69"/>
    </row>
    <row r="1342" spans="2:2" ht="18.75">
      <c r="B1342" s="69"/>
    </row>
    <row r="1343" spans="2:2" ht="18.75">
      <c r="B1343" s="69"/>
    </row>
    <row r="1344" spans="2:2" ht="18.75">
      <c r="B1344" s="69"/>
    </row>
    <row r="1345" spans="2:2" ht="18.75">
      <c r="B1345" s="69"/>
    </row>
    <row r="1346" spans="2:2" ht="18.75">
      <c r="B1346" s="69"/>
    </row>
    <row r="1347" spans="2:2" ht="18.75">
      <c r="B1347" s="69"/>
    </row>
    <row r="1348" spans="2:2" ht="18.75">
      <c r="B1348" s="69"/>
    </row>
    <row r="1349" spans="2:2" ht="18.75">
      <c r="B1349" s="69"/>
    </row>
    <row r="1350" spans="2:2" ht="18.75">
      <c r="B1350" s="69"/>
    </row>
    <row r="1351" spans="2:2" ht="18.75">
      <c r="B1351" s="69"/>
    </row>
    <row r="1352" spans="2:2" ht="18.75">
      <c r="B1352" s="69"/>
    </row>
    <row r="1353" spans="2:2" ht="18.75">
      <c r="B1353" s="69"/>
    </row>
    <row r="1354" spans="2:2" ht="18.75">
      <c r="B1354" s="69"/>
    </row>
    <row r="1355" spans="2:2" ht="18.75">
      <c r="B1355" s="69"/>
    </row>
    <row r="1356" spans="2:2" ht="18.75">
      <c r="B1356" s="69"/>
    </row>
    <row r="1357" spans="2:2" ht="18.75">
      <c r="B1357" s="69"/>
    </row>
    <row r="1358" spans="2:2" ht="18.75">
      <c r="B1358" s="69"/>
    </row>
    <row r="1359" spans="2:2" ht="18.75">
      <c r="B1359" s="69"/>
    </row>
    <row r="1360" spans="2:2" ht="18.75">
      <c r="B1360" s="69"/>
    </row>
    <row r="1361" spans="2:2" ht="18.75">
      <c r="B1361" s="69"/>
    </row>
    <row r="1362" spans="2:2" ht="18.75">
      <c r="B1362" s="69"/>
    </row>
    <row r="1363" spans="2:2" ht="18.75">
      <c r="B1363" s="69"/>
    </row>
    <row r="1364" spans="2:2" ht="18.75">
      <c r="B1364" s="69"/>
    </row>
    <row r="1365" spans="2:2" ht="18.75">
      <c r="B1365" s="69"/>
    </row>
    <row r="1366" spans="2:2" ht="18.75">
      <c r="B1366" s="69"/>
    </row>
    <row r="1367" spans="2:2" ht="18.75">
      <c r="B1367" s="69"/>
    </row>
    <row r="1368" spans="2:2" ht="18.75">
      <c r="B1368" s="69"/>
    </row>
    <row r="1369" spans="2:2" ht="18.75">
      <c r="B1369" s="69"/>
    </row>
    <row r="1370" spans="2:2" ht="18.75">
      <c r="B1370" s="69"/>
    </row>
    <row r="1371" spans="2:2" ht="18.75">
      <c r="B1371" s="69"/>
    </row>
    <row r="1372" spans="2:2" ht="18.75">
      <c r="B1372" s="69"/>
    </row>
    <row r="1373" spans="2:2" ht="18.75">
      <c r="B1373" s="69"/>
    </row>
    <row r="1374" spans="2:2" ht="18.75">
      <c r="B1374" s="69"/>
    </row>
    <row r="1375" spans="2:2" ht="18.75">
      <c r="B1375" s="69"/>
    </row>
    <row r="1376" spans="2:2" ht="18.75">
      <c r="B1376" s="69"/>
    </row>
    <row r="1377" spans="2:2" ht="18.75">
      <c r="B1377" s="69"/>
    </row>
    <row r="1378" spans="2:2" ht="18.75">
      <c r="B1378" s="69"/>
    </row>
    <row r="1379" spans="2:2" ht="18.75">
      <c r="B1379" s="69"/>
    </row>
    <row r="1380" spans="2:2" ht="18.75">
      <c r="B1380" s="69"/>
    </row>
    <row r="1381" spans="2:2" ht="18.75">
      <c r="B1381" s="69"/>
    </row>
    <row r="1382" spans="2:2" ht="18.75">
      <c r="B1382" s="69"/>
    </row>
    <row r="1383" spans="2:2" ht="18.75">
      <c r="B1383" s="69"/>
    </row>
    <row r="1384" spans="2:2" ht="18.75">
      <c r="B1384" s="69"/>
    </row>
    <row r="1385" spans="2:2" ht="18.75">
      <c r="B1385" s="69"/>
    </row>
    <row r="1386" spans="2:2" ht="18.75">
      <c r="B1386" s="69"/>
    </row>
    <row r="1387" spans="2:2" ht="18.75">
      <c r="B1387" s="69"/>
    </row>
    <row r="1388" spans="2:2" ht="18.75">
      <c r="B1388" s="69"/>
    </row>
    <row r="1389" spans="2:2" ht="18.75">
      <c r="B1389" s="69"/>
    </row>
    <row r="1390" spans="2:2" ht="18.75">
      <c r="B1390" s="69"/>
    </row>
    <row r="1391" spans="2:2" ht="18.75">
      <c r="B1391" s="69"/>
    </row>
    <row r="1392" spans="2:2" ht="18.75">
      <c r="B1392" s="69"/>
    </row>
    <row r="1393" spans="2:2" ht="18.75">
      <c r="B1393" s="69"/>
    </row>
    <row r="1394" spans="2:2" ht="18.75">
      <c r="B1394" s="69"/>
    </row>
    <row r="1395" spans="2:2" ht="18.75">
      <c r="B1395" s="69"/>
    </row>
    <row r="1396" spans="2:2" ht="18.75">
      <c r="B1396" s="69"/>
    </row>
    <row r="1397" spans="2:2" ht="18.75">
      <c r="B1397" s="69"/>
    </row>
    <row r="1398" spans="2:2" ht="18.75">
      <c r="B1398" s="69"/>
    </row>
    <row r="1399" spans="2:2" ht="18.75">
      <c r="B1399" s="69"/>
    </row>
    <row r="1400" spans="2:2" ht="18.75">
      <c r="B1400" s="69"/>
    </row>
    <row r="1401" spans="2:2" ht="18.75">
      <c r="B1401" s="69"/>
    </row>
    <row r="1402" spans="2:2" ht="18.75">
      <c r="B1402" s="69"/>
    </row>
    <row r="1403" spans="2:2" ht="18.75">
      <c r="B1403" s="69"/>
    </row>
    <row r="1404" spans="2:2" ht="18.75">
      <c r="B1404" s="69"/>
    </row>
    <row r="1405" spans="2:2" ht="18.75">
      <c r="B1405" s="69"/>
    </row>
    <row r="1406" spans="2:2" ht="18.75">
      <c r="B1406" s="69"/>
    </row>
    <row r="1407" spans="2:2" ht="18.75">
      <c r="B1407" s="69"/>
    </row>
    <row r="1408" spans="2:2" ht="18.75">
      <c r="B1408" s="69"/>
    </row>
    <row r="1409" spans="2:2" ht="18.75">
      <c r="B1409" s="69"/>
    </row>
    <row r="1410" spans="2:2" ht="18.75">
      <c r="B1410" s="69"/>
    </row>
    <row r="1411" spans="2:2" ht="18.75">
      <c r="B1411" s="69"/>
    </row>
    <row r="1412" spans="2:2" ht="18.75">
      <c r="B1412" s="69"/>
    </row>
    <row r="1413" spans="2:2" ht="18.75">
      <c r="B1413" s="69"/>
    </row>
    <row r="1414" spans="2:2" ht="18.75">
      <c r="B1414" s="69"/>
    </row>
    <row r="1415" spans="2:2" ht="18.75">
      <c r="B1415" s="69"/>
    </row>
    <row r="1416" spans="2:2" ht="18.75">
      <c r="B1416" s="69"/>
    </row>
    <row r="1417" spans="2:2" ht="18.75">
      <c r="B1417" s="69"/>
    </row>
    <row r="1418" spans="2:2" ht="18.75">
      <c r="B1418" s="69"/>
    </row>
    <row r="1419" spans="2:2" ht="18.75">
      <c r="B1419" s="69"/>
    </row>
    <row r="1420" spans="2:2" ht="18.75">
      <c r="B1420" s="69"/>
    </row>
    <row r="1421" spans="2:2" ht="18.75">
      <c r="B1421" s="69"/>
    </row>
    <row r="1422" spans="2:2" ht="18.75">
      <c r="B1422" s="69"/>
    </row>
    <row r="1423" spans="2:2" ht="18.75">
      <c r="B1423" s="69"/>
    </row>
    <row r="1424" spans="2:2" ht="18.75">
      <c r="B1424" s="69"/>
    </row>
    <row r="1425" spans="2:2" ht="18.75">
      <c r="B1425" s="69"/>
    </row>
    <row r="1426" spans="2:2" ht="18.75">
      <c r="B1426" s="69"/>
    </row>
    <row r="1427" spans="2:2" ht="18.75">
      <c r="B1427" s="69"/>
    </row>
    <row r="1428" spans="2:2" ht="18.75">
      <c r="B1428" s="69"/>
    </row>
    <row r="1429" spans="2:2" ht="18.75">
      <c r="B1429" s="69"/>
    </row>
    <row r="1430" spans="2:2" ht="18.75">
      <c r="B1430" s="69"/>
    </row>
    <row r="1431" spans="2:2" ht="18.75">
      <c r="B1431" s="69"/>
    </row>
    <row r="1432" spans="2:2" ht="18.75">
      <c r="B1432" s="69"/>
    </row>
    <row r="1433" spans="2:2" ht="18.75">
      <c r="B1433" s="69"/>
    </row>
    <row r="1434" spans="2:2" ht="18.75">
      <c r="B1434" s="69"/>
    </row>
    <row r="1435" spans="2:2" ht="18.75">
      <c r="B1435" s="69"/>
    </row>
    <row r="1436" spans="2:2" ht="18.75">
      <c r="B1436" s="69"/>
    </row>
    <row r="1437" spans="2:2" ht="18.75">
      <c r="B1437" s="69"/>
    </row>
    <row r="1438" spans="2:2" ht="18.75">
      <c r="B1438" s="69"/>
    </row>
    <row r="1439" spans="2:2" ht="18.75">
      <c r="B1439" s="69"/>
    </row>
    <row r="1440" spans="2:2" ht="18.75">
      <c r="B1440" s="69"/>
    </row>
    <row r="1441" spans="2:2" ht="18.75">
      <c r="B1441" s="69"/>
    </row>
    <row r="1442" spans="2:2" ht="18.75">
      <c r="B1442" s="69"/>
    </row>
    <row r="1443" spans="2:2" ht="18.75">
      <c r="B1443" s="69"/>
    </row>
    <row r="1444" spans="2:2" ht="18.75">
      <c r="B1444" s="69"/>
    </row>
    <row r="1445" spans="2:2" ht="18.75">
      <c r="B1445" s="69"/>
    </row>
    <row r="1446" spans="2:2" ht="18.75">
      <c r="B1446" s="69"/>
    </row>
    <row r="1447" spans="2:2" ht="18.75">
      <c r="B1447" s="69"/>
    </row>
    <row r="1448" spans="2:2" ht="18.75">
      <c r="B1448" s="69"/>
    </row>
    <row r="1449" spans="2:2" ht="18.75">
      <c r="B1449" s="69"/>
    </row>
    <row r="1450" spans="2:2" ht="18.75">
      <c r="B1450" s="69"/>
    </row>
    <row r="1451" spans="2:2" ht="18.75">
      <c r="B1451" s="69"/>
    </row>
    <row r="1452" spans="2:2" ht="18.75">
      <c r="B1452" s="69"/>
    </row>
    <row r="1453" spans="2:2" ht="18.75">
      <c r="B1453" s="69"/>
    </row>
    <row r="1454" spans="2:2" ht="18.75">
      <c r="B1454" s="69"/>
    </row>
    <row r="1455" spans="2:2" ht="18.75">
      <c r="B1455" s="69"/>
    </row>
    <row r="1456" spans="2:2" ht="18.75">
      <c r="B1456" s="69"/>
    </row>
    <row r="1457" spans="2:2" ht="18.75">
      <c r="B1457" s="69"/>
    </row>
    <row r="1458" spans="2:2" ht="18.75">
      <c r="B1458" s="69"/>
    </row>
    <row r="1459" spans="2:2" ht="18.75">
      <c r="B1459" s="69"/>
    </row>
    <row r="1460" spans="2:2" ht="18.75">
      <c r="B1460" s="69"/>
    </row>
    <row r="1461" spans="2:2" ht="18.75">
      <c r="B1461" s="69"/>
    </row>
    <row r="1462" spans="2:2" ht="18.75">
      <c r="B1462" s="69"/>
    </row>
    <row r="1463" spans="2:2" ht="18.75">
      <c r="B1463" s="69"/>
    </row>
    <row r="1464" spans="2:2" ht="18.75">
      <c r="B1464" s="69"/>
    </row>
    <row r="1465" spans="2:2" ht="18.75">
      <c r="B1465" s="69"/>
    </row>
    <row r="1466" spans="2:2" ht="18.75">
      <c r="B1466" s="69"/>
    </row>
    <row r="1467" spans="2:2" ht="18.75">
      <c r="B1467" s="69"/>
    </row>
    <row r="1468" spans="2:2" ht="18.75">
      <c r="B1468" s="69"/>
    </row>
    <row r="1469" spans="2:2" ht="18.75">
      <c r="B1469" s="69"/>
    </row>
    <row r="1470" spans="2:2" ht="18.75">
      <c r="B1470" s="69"/>
    </row>
    <row r="1471" spans="2:2" ht="18.75">
      <c r="B1471" s="69"/>
    </row>
    <row r="1472" spans="2:2" ht="18.75">
      <c r="B1472" s="69"/>
    </row>
    <row r="1473" spans="2:2" ht="18.75">
      <c r="B1473" s="69"/>
    </row>
    <row r="1474" spans="2:2" ht="18.75">
      <c r="B1474" s="69"/>
    </row>
    <row r="1475" spans="2:2" ht="18.75">
      <c r="B1475" s="69"/>
    </row>
    <row r="1476" spans="2:2" ht="18.75">
      <c r="B1476" s="69"/>
    </row>
    <row r="1477" spans="2:2" ht="18.75">
      <c r="B1477" s="69"/>
    </row>
    <row r="1478" spans="2:2" ht="18.75">
      <c r="B1478" s="69"/>
    </row>
    <row r="1479" spans="2:2" ht="18.75">
      <c r="B1479" s="69"/>
    </row>
    <row r="1480" spans="2:2" ht="18.75">
      <c r="B1480" s="69"/>
    </row>
    <row r="1481" spans="2:2" ht="18.75">
      <c r="B1481" s="69"/>
    </row>
    <row r="1482" spans="2:2" ht="18.75">
      <c r="B1482" s="69"/>
    </row>
    <row r="1483" spans="2:2" ht="18.75">
      <c r="B1483" s="69"/>
    </row>
    <row r="1484" spans="2:2" ht="18.75">
      <c r="B1484" s="69"/>
    </row>
    <row r="1485" spans="2:2" ht="18.75">
      <c r="B1485" s="69"/>
    </row>
    <row r="1486" spans="2:2" ht="18.75">
      <c r="B1486" s="69"/>
    </row>
    <row r="1487" spans="2:2" ht="18.75">
      <c r="B1487" s="69"/>
    </row>
    <row r="1488" spans="2:2" ht="18.75">
      <c r="B1488" s="69"/>
    </row>
    <row r="1489" spans="2:2" ht="18.75">
      <c r="B1489" s="69"/>
    </row>
    <row r="1490" spans="2:2" ht="18.75">
      <c r="B1490" s="69"/>
    </row>
    <row r="1491" spans="2:2" ht="18.75">
      <c r="B1491" s="69"/>
    </row>
    <row r="1492" spans="2:2" ht="18.75">
      <c r="B1492" s="69"/>
    </row>
    <row r="1493" spans="2:2" ht="18.75">
      <c r="B1493" s="69"/>
    </row>
    <row r="1494" spans="2:2" ht="18.75">
      <c r="B1494" s="69"/>
    </row>
    <row r="1495" spans="2:2" ht="18.75">
      <c r="B1495" s="69"/>
    </row>
    <row r="1496" spans="2:2" ht="18.75">
      <c r="B1496" s="69"/>
    </row>
    <row r="1497" spans="2:2" ht="18.75">
      <c r="B1497" s="69"/>
    </row>
    <row r="1498" spans="2:2" ht="18.75">
      <c r="B1498" s="69"/>
    </row>
    <row r="1499" spans="2:2" ht="18.75">
      <c r="B1499" s="69"/>
    </row>
    <row r="1500" spans="2:2" ht="18.75">
      <c r="B1500" s="69"/>
    </row>
    <row r="1501" spans="2:2" ht="18.75">
      <c r="B1501" s="69"/>
    </row>
    <row r="1502" spans="2:2" ht="18.75">
      <c r="B1502" s="69"/>
    </row>
    <row r="1503" spans="2:2" ht="18.75">
      <c r="B1503" s="69"/>
    </row>
    <row r="1504" spans="2:2" ht="18.75">
      <c r="B1504" s="69"/>
    </row>
    <row r="1505" spans="2:2" ht="18.75">
      <c r="B1505" s="69"/>
    </row>
    <row r="1506" spans="2:2" ht="18.75">
      <c r="B1506" s="69"/>
    </row>
    <row r="1507" spans="2:2" ht="18.75">
      <c r="B1507" s="69"/>
    </row>
    <row r="1508" spans="2:2" ht="18.75">
      <c r="B1508" s="69"/>
    </row>
    <row r="1509" spans="2:2" ht="18.75">
      <c r="B1509" s="69"/>
    </row>
    <row r="1510" spans="2:2" ht="18.75">
      <c r="B1510" s="69"/>
    </row>
    <row r="1511" spans="2:2" ht="18.75">
      <c r="B1511" s="69"/>
    </row>
    <row r="1512" spans="2:2" ht="18.75">
      <c r="B1512" s="69"/>
    </row>
    <row r="1513" spans="2:2" ht="18.75">
      <c r="B1513" s="69"/>
    </row>
    <row r="1514" spans="2:2" ht="18.75">
      <c r="B1514" s="69"/>
    </row>
    <row r="1515" spans="2:2" ht="18.75">
      <c r="B1515" s="69"/>
    </row>
    <row r="1516" spans="2:2" ht="18.75">
      <c r="B1516" s="69"/>
    </row>
    <row r="1517" spans="2:2" ht="18.75">
      <c r="B1517" s="69"/>
    </row>
    <row r="1518" spans="2:2" ht="18.75">
      <c r="B1518" s="69"/>
    </row>
    <row r="1519" spans="2:2" ht="18.75">
      <c r="B1519" s="69"/>
    </row>
    <row r="1520" spans="2:2" ht="18.75">
      <c r="B1520" s="69"/>
    </row>
    <row r="1521" spans="2:2" ht="18.75">
      <c r="B1521" s="69"/>
    </row>
    <row r="1522" spans="2:2" ht="18.75">
      <c r="B1522" s="69"/>
    </row>
    <row r="1523" spans="2:2" ht="18.75">
      <c r="B1523" s="69"/>
    </row>
    <row r="1524" spans="2:2" ht="18.75">
      <c r="B1524" s="69"/>
    </row>
    <row r="1525" spans="2:2" ht="18.75">
      <c r="B1525" s="69"/>
    </row>
    <row r="1526" spans="2:2" ht="18.75">
      <c r="B1526" s="69"/>
    </row>
    <row r="1527" spans="2:2" ht="18.75">
      <c r="B1527" s="69"/>
    </row>
    <row r="1528" spans="2:2" ht="18.75">
      <c r="B1528" s="69"/>
    </row>
    <row r="1529" spans="2:2" ht="18.75">
      <c r="B1529" s="69"/>
    </row>
    <row r="1530" spans="2:2" ht="18.75">
      <c r="B1530" s="69"/>
    </row>
    <row r="1531" spans="2:2" ht="18.75">
      <c r="B1531" s="69"/>
    </row>
    <row r="1532" spans="2:2" ht="18.75">
      <c r="B1532" s="69"/>
    </row>
    <row r="1533" spans="2:2" ht="18.75">
      <c r="B1533" s="69"/>
    </row>
    <row r="1534" spans="2:2" ht="18.75">
      <c r="B1534" s="69"/>
    </row>
    <row r="1535" spans="2:2" ht="18.75">
      <c r="B1535" s="69"/>
    </row>
    <row r="1536" spans="2:2" ht="18.75">
      <c r="B1536" s="69"/>
    </row>
    <row r="1537" spans="2:2" ht="18.75">
      <c r="B1537" s="69"/>
    </row>
    <row r="1538" spans="2:2" ht="18.75">
      <c r="B1538" s="69"/>
    </row>
    <row r="1539" spans="2:2" ht="18.75">
      <c r="B1539" s="69"/>
    </row>
    <row r="1540" spans="2:2" ht="18.75">
      <c r="B1540" s="69"/>
    </row>
    <row r="1541" spans="2:2" ht="18.75">
      <c r="B1541" s="69"/>
    </row>
    <row r="1542" spans="2:2" ht="18.75">
      <c r="B1542" s="69"/>
    </row>
    <row r="1543" spans="2:2" ht="18.75">
      <c r="B1543" s="69"/>
    </row>
    <row r="1544" spans="2:2" ht="18.75">
      <c r="B1544" s="69"/>
    </row>
    <row r="1545" spans="2:2" ht="18.75">
      <c r="B1545" s="69"/>
    </row>
    <row r="1546" spans="2:2" ht="18.75">
      <c r="B1546" s="69"/>
    </row>
    <row r="1547" spans="2:2" ht="18.75">
      <c r="B1547" s="69"/>
    </row>
    <row r="1548" spans="2:2" ht="18.75">
      <c r="B1548" s="69"/>
    </row>
    <row r="1549" spans="2:2" ht="18.75">
      <c r="B1549" s="69"/>
    </row>
    <row r="1550" spans="2:2" ht="18.75">
      <c r="B1550" s="69"/>
    </row>
    <row r="1551" spans="2:2" ht="18.75">
      <c r="B1551" s="69"/>
    </row>
    <row r="1552" spans="2:2" ht="18.75">
      <c r="B1552" s="69"/>
    </row>
    <row r="1553" spans="2:2" ht="18.75">
      <c r="B1553" s="70"/>
    </row>
    <row r="1554" spans="2:2" ht="18.75">
      <c r="B1554" s="69"/>
    </row>
    <row r="1555" spans="2:2" ht="18.75">
      <c r="B1555" s="69"/>
    </row>
    <row r="1556" spans="2:2" ht="18.75">
      <c r="B1556" s="69"/>
    </row>
    <row r="1557" spans="2:2" ht="18.75">
      <c r="B1557" s="69"/>
    </row>
    <row r="1558" spans="2:2" ht="18.75">
      <c r="B1558" s="69"/>
    </row>
    <row r="1559" spans="2:2" ht="18.75">
      <c r="B1559" s="69"/>
    </row>
    <row r="1560" spans="2:2" ht="18.75">
      <c r="B1560" s="69"/>
    </row>
    <row r="1561" spans="2:2" ht="18.75">
      <c r="B1561" s="69"/>
    </row>
    <row r="1562" spans="2:2" ht="18.75">
      <c r="B1562" s="69"/>
    </row>
    <row r="1563" spans="2:2" ht="18.75">
      <c r="B1563" s="69"/>
    </row>
    <row r="1564" spans="2:2" ht="18.75">
      <c r="B1564" s="69"/>
    </row>
    <row r="1565" spans="2:2" ht="18.75">
      <c r="B1565" s="69"/>
    </row>
    <row r="1566" spans="2:2" ht="18.75">
      <c r="B1566" s="69"/>
    </row>
    <row r="1567" spans="2:2" ht="18.75">
      <c r="B1567" s="69"/>
    </row>
    <row r="1568" spans="2:2" ht="18.75">
      <c r="B1568" s="69"/>
    </row>
    <row r="1569" spans="2:2" ht="18.75">
      <c r="B1569" s="69"/>
    </row>
    <row r="1570" spans="2:2" ht="18.75">
      <c r="B1570" s="69"/>
    </row>
    <row r="1571" spans="2:2" ht="18.75">
      <c r="B1571" s="69"/>
    </row>
    <row r="1572" spans="2:2" ht="18.75">
      <c r="B1572" s="69"/>
    </row>
    <row r="1573" spans="2:2" ht="18.75">
      <c r="B1573" s="69"/>
    </row>
    <row r="1574" spans="2:2" ht="18.75">
      <c r="B1574" s="69"/>
    </row>
    <row r="1575" spans="2:2" ht="18.75">
      <c r="B1575" s="69"/>
    </row>
    <row r="1576" spans="2:2" ht="18.75">
      <c r="B1576" s="69"/>
    </row>
    <row r="1577" spans="2:2" ht="18.75">
      <c r="B1577" s="69"/>
    </row>
    <row r="1578" spans="2:2" ht="18.75">
      <c r="B1578" s="69"/>
    </row>
    <row r="1579" spans="2:2" ht="18.75">
      <c r="B1579" s="69"/>
    </row>
    <row r="1580" spans="2:2" ht="18.75">
      <c r="B1580" s="69"/>
    </row>
    <row r="1581" spans="2:2" ht="18.75">
      <c r="B1581" s="69"/>
    </row>
    <row r="1582" spans="2:2" ht="18.75">
      <c r="B1582" s="69"/>
    </row>
    <row r="1583" spans="2:2" ht="18.75">
      <c r="B1583" s="70"/>
    </row>
    <row r="1584" spans="2:2" ht="18.75">
      <c r="B1584" s="69"/>
    </row>
    <row r="1585" spans="2:2" ht="18.75">
      <c r="B1585" s="69"/>
    </row>
    <row r="1586" spans="2:2" ht="18.75">
      <c r="B1586" s="69"/>
    </row>
    <row r="1587" spans="2:2" ht="18.75">
      <c r="B1587" s="69"/>
    </row>
    <row r="1588" spans="2:2" ht="18.75">
      <c r="B1588" s="69"/>
    </row>
    <row r="1589" spans="2:2" ht="18.75">
      <c r="B1589" s="69"/>
    </row>
    <row r="1590" spans="2:2" ht="18.75">
      <c r="B1590" s="69"/>
    </row>
    <row r="1591" spans="2:2" ht="18.75">
      <c r="B1591" s="69"/>
    </row>
    <row r="1592" spans="2:2" ht="18.75">
      <c r="B1592" s="69"/>
    </row>
    <row r="1593" spans="2:2" ht="18.75">
      <c r="B1593" s="69"/>
    </row>
    <row r="1594" spans="2:2" ht="18.75">
      <c r="B1594" s="69"/>
    </row>
    <row r="1595" spans="2:2" ht="18.75">
      <c r="B1595" s="69"/>
    </row>
    <row r="1596" spans="2:2" ht="18.75">
      <c r="B1596" s="69"/>
    </row>
    <row r="1597" spans="2:2" ht="18.75">
      <c r="B1597" s="69"/>
    </row>
    <row r="1598" spans="2:2" ht="18.75">
      <c r="B1598" s="69"/>
    </row>
    <row r="1599" spans="2:2" ht="18.75">
      <c r="B1599" s="69"/>
    </row>
    <row r="1600" spans="2:2" ht="18.75">
      <c r="B1600" s="69"/>
    </row>
    <row r="1601" spans="2:2" ht="18.75">
      <c r="B1601" s="69"/>
    </row>
    <row r="1602" spans="2:2" ht="18.75">
      <c r="B1602" s="69"/>
    </row>
    <row r="1603" spans="2:2" ht="18.75">
      <c r="B1603" s="69"/>
    </row>
    <row r="1604" spans="2:2" ht="18.75">
      <c r="B1604" s="69"/>
    </row>
    <row r="1605" spans="2:2" ht="18.75">
      <c r="B1605" s="69"/>
    </row>
    <row r="1606" spans="2:2" ht="18.75">
      <c r="B1606" s="69"/>
    </row>
    <row r="1607" spans="2:2" ht="18.75">
      <c r="B1607" s="69"/>
    </row>
    <row r="1608" spans="2:2" ht="18.75">
      <c r="B1608" s="69"/>
    </row>
    <row r="1609" spans="2:2" ht="18.75">
      <c r="B1609" s="69"/>
    </row>
    <row r="1610" spans="2:2" ht="18.75">
      <c r="B1610" s="69"/>
    </row>
    <row r="1611" spans="2:2" ht="18.75">
      <c r="B1611" s="69"/>
    </row>
    <row r="1612" spans="2:2" ht="18.75">
      <c r="B1612" s="69"/>
    </row>
  </sheetData>
  <mergeCells count="1">
    <mergeCell ref="A1:B1"/>
  </mergeCells>
  <phoneticPr fontId="46" type="noConversion"/>
  <pageMargins left="0.75" right="0.75" top="1" bottom="1" header="0.51180555555555596" footer="0.51180555555555596"/>
  <pageSetup paperSize="9" orientation="portrait"/>
</worksheet>
</file>

<file path=xl/worksheets/sheet12.xml><?xml version="1.0" encoding="utf-8"?>
<worksheet xmlns="http://schemas.openxmlformats.org/spreadsheetml/2006/main" xmlns:r="http://schemas.openxmlformats.org/officeDocument/2006/relationships">
  <dimension ref="A1:XFA28"/>
  <sheetViews>
    <sheetView zoomScale="86" zoomScaleNormal="86" workbookViewId="0">
      <pane ySplit="4" topLeftCell="A5" activePane="bottomLeft" state="frozen"/>
      <selection pane="bottomLeft" activeCell="G7" sqref="G7"/>
    </sheetView>
  </sheetViews>
  <sheetFormatPr defaultColWidth="9" defaultRowHeight="15"/>
  <cols>
    <col min="1" max="1" width="19.19921875" style="1" customWidth="1"/>
    <col min="2" max="2" width="13.296875" style="52" customWidth="1"/>
    <col min="3" max="3" width="11.3984375" style="1" customWidth="1"/>
    <col min="4" max="4" width="8.09765625" style="1" customWidth="1"/>
    <col min="5" max="5" width="8.19921875" style="1" customWidth="1"/>
    <col min="6" max="6" width="6.09765625" style="1" customWidth="1"/>
    <col min="7" max="7" width="7.59765625" style="1" customWidth="1"/>
    <col min="8" max="8" width="9.3984375" style="1" customWidth="1"/>
    <col min="9" max="9" width="9.3984375" style="52" customWidth="1"/>
    <col min="10" max="10" width="7.8984375" style="1" customWidth="1"/>
    <col min="11" max="11" width="6.69921875" style="52" customWidth="1"/>
    <col min="12" max="12" width="7.5" style="1" customWidth="1"/>
    <col min="13" max="13" width="6.8984375" style="1" customWidth="1"/>
    <col min="14" max="14" width="8.3984375" style="1" customWidth="1"/>
    <col min="15" max="15" width="7" style="52" customWidth="1"/>
    <col min="16" max="16" width="10.09765625" style="1" customWidth="1"/>
    <col min="17" max="17" width="7.09765625" style="53" customWidth="1"/>
    <col min="18" max="18" width="7" style="1" customWidth="1"/>
    <col min="19" max="19" width="6.09765625" style="53" customWidth="1"/>
    <col min="20" max="20" width="5.8984375" style="1" customWidth="1"/>
    <col min="21" max="21" width="6.59765625" style="53" customWidth="1"/>
    <col min="22" max="22" width="7.796875" style="53" customWidth="1"/>
    <col min="23" max="23" width="8.796875" style="1" customWidth="1"/>
    <col min="24" max="24" width="7.19921875" style="1" customWidth="1"/>
    <col min="25" max="25" width="7.59765625" style="1" customWidth="1"/>
    <col min="26" max="26" width="6.5" style="1" customWidth="1"/>
    <col min="27" max="27" width="6.8984375" style="1" customWidth="1"/>
    <col min="28" max="28" width="8.19921875" style="1" customWidth="1"/>
    <col min="29" max="29" width="8.296875" style="1" customWidth="1"/>
    <col min="30" max="30" width="8.59765625" style="1" customWidth="1"/>
    <col min="31" max="31" width="9" style="1" customWidth="1"/>
    <col min="32" max="32" width="8" style="1" customWidth="1"/>
    <col min="33" max="33" width="8.09765625" style="1" customWidth="1"/>
    <col min="34" max="34" width="9" style="1" customWidth="1"/>
    <col min="35" max="35" width="8.5" style="1" customWidth="1"/>
    <col min="36" max="36" width="7.296875" style="53" customWidth="1"/>
    <col min="37" max="37" width="8.59765625" style="53" customWidth="1"/>
    <col min="38" max="38" width="6.796875" style="1" customWidth="1"/>
    <col min="39" max="39" width="6.59765625" style="53" customWidth="1"/>
    <col min="40" max="40" width="9.19921875" style="1" customWidth="1"/>
    <col min="41" max="41" width="8.59765625" style="1" customWidth="1"/>
    <col min="42" max="42" width="9.296875" style="1" customWidth="1"/>
    <col min="43" max="43" width="11" style="1" customWidth="1"/>
    <col min="44" max="44" width="16.69921875" style="1" customWidth="1"/>
    <col min="45" max="2018" width="20" style="1" customWidth="1"/>
    <col min="2019" max="16381" width="9" style="1"/>
  </cols>
  <sheetData>
    <row r="1" spans="1:16381" s="1" customFormat="1" ht="25.5">
      <c r="A1" s="103" t="s">
        <v>1351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row>
    <row r="2" spans="1:16381" s="1" customFormat="1">
      <c r="A2" s="2" t="s">
        <v>1352</v>
      </c>
    </row>
    <row r="3" spans="1:16381" s="1" customFormat="1">
      <c r="A3" s="12" t="s">
        <v>107</v>
      </c>
      <c r="B3" s="43" t="s">
        <v>1353</v>
      </c>
      <c r="C3" s="106" t="s">
        <v>1354</v>
      </c>
      <c r="D3" s="106"/>
      <c r="E3" s="106"/>
      <c r="F3" s="106"/>
      <c r="G3" s="106"/>
      <c r="H3" s="44"/>
      <c r="I3" s="44"/>
      <c r="J3" s="44"/>
      <c r="K3" s="107" t="s">
        <v>1355</v>
      </c>
      <c r="L3" s="107"/>
      <c r="M3" s="107"/>
      <c r="N3" s="107"/>
      <c r="O3" s="107"/>
      <c r="P3" s="107" t="s">
        <v>1356</v>
      </c>
      <c r="Q3" s="107"/>
      <c r="R3" s="107"/>
      <c r="S3" s="107"/>
      <c r="T3" s="107"/>
      <c r="U3" s="107"/>
      <c r="V3" s="107"/>
      <c r="W3" s="107" t="s">
        <v>1357</v>
      </c>
      <c r="X3" s="107"/>
      <c r="Y3" s="107"/>
      <c r="Z3" s="107"/>
      <c r="AA3" s="107"/>
      <c r="AB3" s="107" t="s">
        <v>1358</v>
      </c>
      <c r="AC3" s="107"/>
      <c r="AD3" s="107"/>
      <c r="AE3" s="109" t="s">
        <v>1359</v>
      </c>
      <c r="AF3" s="111" t="s">
        <v>1360</v>
      </c>
      <c r="AG3" s="109" t="s">
        <v>1361</v>
      </c>
      <c r="AH3" s="108" t="s">
        <v>1362</v>
      </c>
      <c r="AI3" s="107"/>
      <c r="AJ3" s="107"/>
      <c r="AK3" s="107"/>
      <c r="AL3" s="107"/>
      <c r="AM3" s="107"/>
      <c r="AN3" s="109" t="s">
        <v>1363</v>
      </c>
      <c r="AO3" s="109" t="s">
        <v>1364</v>
      </c>
      <c r="AP3" s="113" t="s">
        <v>1207</v>
      </c>
      <c r="AQ3" s="115" t="s">
        <v>1365</v>
      </c>
      <c r="AR3" s="115" t="s">
        <v>1366</v>
      </c>
    </row>
    <row r="4" spans="1:16381" s="1" customFormat="1" ht="93" customHeight="1">
      <c r="A4" s="12"/>
      <c r="B4" s="16"/>
      <c r="C4" s="45" t="s">
        <v>1367</v>
      </c>
      <c r="D4" s="45" t="s">
        <v>1368</v>
      </c>
      <c r="E4" s="45" t="s">
        <v>1369</v>
      </c>
      <c r="F4" s="45" t="s">
        <v>1257</v>
      </c>
      <c r="G4" s="45" t="s">
        <v>1370</v>
      </c>
      <c r="H4" s="46" t="s">
        <v>1367</v>
      </c>
      <c r="I4" s="46" t="s">
        <v>1371</v>
      </c>
      <c r="J4" s="46" t="s">
        <v>1372</v>
      </c>
      <c r="K4" s="46" t="s">
        <v>1373</v>
      </c>
      <c r="L4" s="46" t="s">
        <v>1374</v>
      </c>
      <c r="M4" s="46" t="s">
        <v>1375</v>
      </c>
      <c r="N4" s="46" t="s">
        <v>1376</v>
      </c>
      <c r="O4" s="46" t="s">
        <v>1377</v>
      </c>
      <c r="P4" s="16" t="s">
        <v>1367</v>
      </c>
      <c r="Q4" s="46" t="s">
        <v>1378</v>
      </c>
      <c r="R4" s="46" t="s">
        <v>1379</v>
      </c>
      <c r="S4" s="46" t="s">
        <v>1380</v>
      </c>
      <c r="T4" s="46" t="s">
        <v>1381</v>
      </c>
      <c r="U4" s="46" t="s">
        <v>1382</v>
      </c>
      <c r="V4" s="46" t="s">
        <v>1383</v>
      </c>
      <c r="W4" s="16" t="s">
        <v>1367</v>
      </c>
      <c r="X4" s="46" t="s">
        <v>1378</v>
      </c>
      <c r="Y4" s="46" t="s">
        <v>1380</v>
      </c>
      <c r="Z4" s="46" t="s">
        <v>1381</v>
      </c>
      <c r="AA4" s="46" t="s">
        <v>1382</v>
      </c>
      <c r="AB4" s="16" t="s">
        <v>1367</v>
      </c>
      <c r="AC4" s="46" t="s">
        <v>1384</v>
      </c>
      <c r="AD4" s="46" t="s">
        <v>1385</v>
      </c>
      <c r="AE4" s="110"/>
      <c r="AF4" s="112"/>
      <c r="AG4" s="110"/>
      <c r="AH4" s="16" t="s">
        <v>1367</v>
      </c>
      <c r="AI4" s="46" t="s">
        <v>1386</v>
      </c>
      <c r="AJ4" s="46" t="s">
        <v>1387</v>
      </c>
      <c r="AK4" s="46" t="s">
        <v>1388</v>
      </c>
      <c r="AL4" s="46" t="s">
        <v>1389</v>
      </c>
      <c r="AM4" s="46" t="s">
        <v>1390</v>
      </c>
      <c r="AN4" s="110"/>
      <c r="AO4" s="110"/>
      <c r="AP4" s="114"/>
      <c r="AQ4" s="116"/>
      <c r="AR4" s="116"/>
    </row>
    <row r="5" spans="1:16381" s="42" customFormat="1" ht="30" customHeight="1">
      <c r="A5" s="47" t="s">
        <v>1353</v>
      </c>
      <c r="B5" s="48">
        <f>C5+H5+P5+W5+AB5+AE5+AF5+AG5+AH5+AN5+AO5+AP5+AQ5+AR5</f>
        <v>353587</v>
      </c>
      <c r="C5" s="48">
        <f>D5+E5+F5+G5</f>
        <v>45371</v>
      </c>
      <c r="D5" s="48">
        <f>D6+D7+D8+D9+D10+D11+D12+D13+D14+D15+D16+D17+D18+D19+D20+D21+D22+D23+D24+D25+D26+D27+D28</f>
        <v>26329</v>
      </c>
      <c r="E5" s="48">
        <f>E6+E7+E8+E9+E10+E11+E12+E13+E14+E15+E16+E17+E18+E19+E20+E21+E22+E23+E24+E25+E26+E27+E28</f>
        <v>14257</v>
      </c>
      <c r="F5" s="48">
        <f>F6+F7+F8+F9+F10+F11+F12+F13+F14+F15+F16+F17+F18+F19+F20+F21+F22+F23+F24+F25+F26+F27+F28</f>
        <v>3005</v>
      </c>
      <c r="G5" s="48">
        <f>G6+G7+G8+G9+G10+G11+G12+G13+G14+G15+G16+G17+G18+G19+G20+G21+G22+G23+G24+G25+G26+G27+G28</f>
        <v>1780</v>
      </c>
      <c r="H5" s="48">
        <f>I5+J5+K5+L5+M5+N5+O5</f>
        <v>15985</v>
      </c>
      <c r="I5" s="48">
        <f t="shared" ref="I5:AR5" si="0">I6+I7+I8+I9+I10+I11+I12+I13+I14+I15+I16+I17+I18+I19+I20+I21+I22+I23+I24+I25+I26+I27+I28</f>
        <v>8552</v>
      </c>
      <c r="J5" s="48">
        <f t="shared" si="0"/>
        <v>209</v>
      </c>
      <c r="K5" s="48">
        <f t="shared" si="0"/>
        <v>969</v>
      </c>
      <c r="L5" s="48">
        <f t="shared" si="0"/>
        <v>216</v>
      </c>
      <c r="M5" s="48">
        <f t="shared" si="0"/>
        <v>179</v>
      </c>
      <c r="N5" s="48">
        <f t="shared" si="0"/>
        <v>1205</v>
      </c>
      <c r="O5" s="48">
        <f t="shared" si="0"/>
        <v>4655</v>
      </c>
      <c r="P5" s="48">
        <f>Q5+R5+S5+T5+U5+V5</f>
        <v>91446</v>
      </c>
      <c r="Q5" s="48">
        <f t="shared" si="0"/>
        <v>72504</v>
      </c>
      <c r="R5" s="48">
        <f t="shared" si="0"/>
        <v>88</v>
      </c>
      <c r="S5" s="48">
        <f t="shared" si="0"/>
        <v>1684</v>
      </c>
      <c r="T5" s="48">
        <f t="shared" si="0"/>
        <v>0</v>
      </c>
      <c r="U5" s="48">
        <f t="shared" si="0"/>
        <v>15334</v>
      </c>
      <c r="V5" s="48">
        <f t="shared" si="0"/>
        <v>1836</v>
      </c>
      <c r="W5" s="48">
        <f>X5+Y5+Z5+AA5</f>
        <v>42778</v>
      </c>
      <c r="X5" s="48">
        <f t="shared" si="0"/>
        <v>38912</v>
      </c>
      <c r="Y5" s="48">
        <f t="shared" si="0"/>
        <v>423</v>
      </c>
      <c r="Z5" s="48">
        <f t="shared" si="0"/>
        <v>0</v>
      </c>
      <c r="AA5" s="48">
        <f t="shared" si="0"/>
        <v>3443</v>
      </c>
      <c r="AB5" s="48">
        <f>AC5+AD5</f>
        <v>68101</v>
      </c>
      <c r="AC5" s="48">
        <f t="shared" si="0"/>
        <v>60031</v>
      </c>
      <c r="AD5" s="48">
        <f t="shared" si="0"/>
        <v>8070</v>
      </c>
      <c r="AE5" s="48">
        <f t="shared" si="0"/>
        <v>21478</v>
      </c>
      <c r="AF5" s="48">
        <f t="shared" si="0"/>
        <v>6412</v>
      </c>
      <c r="AG5" s="48">
        <f t="shared" si="0"/>
        <v>3656</v>
      </c>
      <c r="AH5" s="48">
        <f>AI5+AJ5+AK5+AL5+AM5</f>
        <v>36195</v>
      </c>
      <c r="AI5" s="48">
        <f t="shared" si="0"/>
        <v>12563</v>
      </c>
      <c r="AJ5" s="48">
        <f t="shared" si="0"/>
        <v>316</v>
      </c>
      <c r="AK5" s="48">
        <f t="shared" si="0"/>
        <v>22959</v>
      </c>
      <c r="AL5" s="48">
        <f t="shared" si="0"/>
        <v>199</v>
      </c>
      <c r="AM5" s="48">
        <f t="shared" si="0"/>
        <v>158</v>
      </c>
      <c r="AN5" s="48">
        <f t="shared" si="0"/>
        <v>16000</v>
      </c>
      <c r="AO5" s="48">
        <f t="shared" si="0"/>
        <v>3000</v>
      </c>
      <c r="AP5" s="48">
        <f t="shared" si="0"/>
        <v>1200</v>
      </c>
      <c r="AQ5" s="48">
        <f t="shared" si="0"/>
        <v>1950</v>
      </c>
      <c r="AR5" s="48">
        <f t="shared" si="0"/>
        <v>15</v>
      </c>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c r="XER5" s="1"/>
      <c r="XES5" s="1"/>
      <c r="XET5" s="1"/>
      <c r="XEU5" s="1"/>
      <c r="XEV5" s="1"/>
      <c r="XEW5" s="1"/>
      <c r="XEX5" s="1"/>
      <c r="XEY5" s="1"/>
      <c r="XEZ5" s="1"/>
      <c r="XFA5" s="1"/>
    </row>
    <row r="6" spans="1:16381" s="1" customFormat="1" ht="30" customHeight="1">
      <c r="A6" s="13" t="s">
        <v>81</v>
      </c>
      <c r="B6" s="48">
        <f t="shared" ref="B6:B24" si="1">C6+H6+P6+W6+AB6+AE6+AF6+AG6+AH6+AN6+AO6+AP6+AQ6+AR6</f>
        <v>41000</v>
      </c>
      <c r="C6" s="48">
        <f t="shared" ref="C6:C28" si="2">D6+E6+F6+G6</f>
        <v>18323</v>
      </c>
      <c r="D6" s="49">
        <v>17172</v>
      </c>
      <c r="E6" s="49"/>
      <c r="F6" s="49"/>
      <c r="G6" s="49">
        <v>1151</v>
      </c>
      <c r="H6" s="48">
        <f t="shared" ref="H6:H28" si="3">I6+J6+K6+L6+M6+N6+O6</f>
        <v>5754</v>
      </c>
      <c r="I6" s="49">
        <v>4078</v>
      </c>
      <c r="J6" s="49"/>
      <c r="K6" s="49">
        <v>289</v>
      </c>
      <c r="L6" s="49">
        <v>216</v>
      </c>
      <c r="M6" s="49">
        <v>126</v>
      </c>
      <c r="N6" s="49">
        <v>753</v>
      </c>
      <c r="O6" s="49">
        <v>292</v>
      </c>
      <c r="P6" s="48">
        <f t="shared" ref="P6:P28" si="4">Q6+R6+S6+T6+U6+V6</f>
        <v>2863</v>
      </c>
      <c r="Q6" s="50">
        <v>2752</v>
      </c>
      <c r="R6" s="50">
        <v>45</v>
      </c>
      <c r="S6" s="50">
        <v>66</v>
      </c>
      <c r="T6" s="50"/>
      <c r="U6" s="50"/>
      <c r="V6" s="50"/>
      <c r="W6" s="48">
        <f t="shared" ref="W6:W28" si="5">X6+Y6+Z6+AA6</f>
        <v>912</v>
      </c>
      <c r="X6" s="50">
        <v>912</v>
      </c>
      <c r="Y6" s="50"/>
      <c r="Z6" s="50"/>
      <c r="AA6" s="50"/>
      <c r="AB6" s="48">
        <f t="shared" ref="AB6:AB28" si="6">AC6+AD6</f>
        <v>6437</v>
      </c>
      <c r="AC6" s="50">
        <v>4331</v>
      </c>
      <c r="AD6" s="50">
        <v>2106</v>
      </c>
      <c r="AE6" s="50">
        <v>4500</v>
      </c>
      <c r="AF6" s="50">
        <v>1052</v>
      </c>
      <c r="AG6" s="50"/>
      <c r="AH6" s="48">
        <f t="shared" ref="AH6:AH28" si="7">AI6+AJ6+AK6+AL6+AM6</f>
        <v>1159</v>
      </c>
      <c r="AI6" s="50">
        <v>690</v>
      </c>
      <c r="AJ6" s="50"/>
      <c r="AK6" s="50">
        <v>469</v>
      </c>
      <c r="AL6" s="50"/>
      <c r="AM6" s="50"/>
      <c r="AN6" s="50"/>
      <c r="AO6" s="50"/>
      <c r="AP6" s="56"/>
      <c r="AQ6" s="6"/>
      <c r="AR6" s="6"/>
    </row>
    <row r="7" spans="1:16381" s="1" customFormat="1" ht="30" customHeight="1">
      <c r="A7" s="24" t="s">
        <v>82</v>
      </c>
      <c r="B7" s="48">
        <v>270</v>
      </c>
      <c r="C7" s="48">
        <f t="shared" si="2"/>
        <v>0</v>
      </c>
      <c r="D7" s="49"/>
      <c r="E7" s="49"/>
      <c r="F7" s="49"/>
      <c r="G7" s="49"/>
      <c r="H7" s="48">
        <f t="shared" si="3"/>
        <v>270</v>
      </c>
      <c r="I7" s="49">
        <v>270</v>
      </c>
      <c r="J7" s="49"/>
      <c r="K7" s="49"/>
      <c r="L7" s="49"/>
      <c r="M7" s="49"/>
      <c r="N7" s="49"/>
      <c r="O7" s="49"/>
      <c r="P7" s="48">
        <f t="shared" si="4"/>
        <v>0</v>
      </c>
      <c r="Q7" s="50"/>
      <c r="R7" s="50"/>
      <c r="S7" s="50"/>
      <c r="T7" s="50"/>
      <c r="U7" s="50"/>
      <c r="V7" s="50"/>
      <c r="W7" s="48">
        <f t="shared" si="5"/>
        <v>0</v>
      </c>
      <c r="X7" s="50"/>
      <c r="Y7" s="50"/>
      <c r="Z7" s="50"/>
      <c r="AA7" s="50"/>
      <c r="AB7" s="48">
        <f t="shared" si="6"/>
        <v>0</v>
      </c>
      <c r="AC7" s="50"/>
      <c r="AD7" s="50"/>
      <c r="AE7" s="50"/>
      <c r="AF7" s="50"/>
      <c r="AG7" s="50"/>
      <c r="AH7" s="48">
        <f t="shared" si="7"/>
        <v>0</v>
      </c>
      <c r="AI7" s="50"/>
      <c r="AJ7" s="50"/>
      <c r="AK7" s="50"/>
      <c r="AL7" s="50"/>
      <c r="AM7" s="50"/>
      <c r="AN7" s="50"/>
      <c r="AO7" s="50"/>
      <c r="AP7" s="56"/>
      <c r="AQ7" s="6"/>
      <c r="AR7" s="6"/>
    </row>
    <row r="8" spans="1:16381" s="1" customFormat="1" ht="30" customHeight="1">
      <c r="A8" s="13" t="s">
        <v>83</v>
      </c>
      <c r="B8" s="48">
        <f t="shared" si="1"/>
        <v>14500</v>
      </c>
      <c r="C8" s="48">
        <f t="shared" si="2"/>
        <v>6292</v>
      </c>
      <c r="D8" s="14">
        <v>5840</v>
      </c>
      <c r="E8" s="14"/>
      <c r="F8" s="14"/>
      <c r="G8" s="14">
        <v>452</v>
      </c>
      <c r="H8" s="48">
        <f t="shared" si="3"/>
        <v>2166</v>
      </c>
      <c r="I8" s="14">
        <v>1146</v>
      </c>
      <c r="J8" s="14">
        <v>169</v>
      </c>
      <c r="K8" s="14">
        <v>60</v>
      </c>
      <c r="L8" s="14"/>
      <c r="M8" s="14">
        <v>34</v>
      </c>
      <c r="N8" s="14">
        <v>283</v>
      </c>
      <c r="O8" s="14">
        <v>474</v>
      </c>
      <c r="P8" s="48">
        <f t="shared" si="4"/>
        <v>4713</v>
      </c>
      <c r="Q8" s="13">
        <v>4158</v>
      </c>
      <c r="R8" s="13">
        <v>43</v>
      </c>
      <c r="S8" s="13">
        <v>224</v>
      </c>
      <c r="T8" s="13"/>
      <c r="U8" s="13">
        <v>288</v>
      </c>
      <c r="V8" s="13"/>
      <c r="W8" s="48">
        <f t="shared" si="5"/>
        <v>647</v>
      </c>
      <c r="X8" s="13">
        <v>647</v>
      </c>
      <c r="Y8" s="13"/>
      <c r="Z8" s="13"/>
      <c r="AA8" s="13"/>
      <c r="AB8" s="48">
        <f t="shared" si="6"/>
        <v>568</v>
      </c>
      <c r="AC8" s="13">
        <v>488</v>
      </c>
      <c r="AD8" s="13">
        <v>80</v>
      </c>
      <c r="AE8" s="13"/>
      <c r="AF8" s="13"/>
      <c r="AG8" s="13"/>
      <c r="AH8" s="48">
        <f t="shared" si="7"/>
        <v>114</v>
      </c>
      <c r="AI8" s="13">
        <v>75</v>
      </c>
      <c r="AJ8" s="13"/>
      <c r="AK8" s="13">
        <v>39</v>
      </c>
      <c r="AL8" s="13"/>
      <c r="AM8" s="13"/>
      <c r="AN8" s="13"/>
      <c r="AO8" s="13"/>
      <c r="AP8" s="47"/>
      <c r="AQ8" s="6"/>
      <c r="AR8" s="6"/>
    </row>
    <row r="9" spans="1:16381" s="1" customFormat="1" ht="30" customHeight="1">
      <c r="A9" s="13" t="s">
        <v>84</v>
      </c>
      <c r="B9" s="48">
        <f t="shared" si="1"/>
        <v>29607</v>
      </c>
      <c r="C9" s="48">
        <f t="shared" si="2"/>
        <v>104</v>
      </c>
      <c r="D9" s="14">
        <v>101</v>
      </c>
      <c r="E9" s="14"/>
      <c r="F9" s="14"/>
      <c r="G9" s="14">
        <v>3</v>
      </c>
      <c r="H9" s="48">
        <f t="shared" si="3"/>
        <v>197</v>
      </c>
      <c r="I9" s="14">
        <v>197</v>
      </c>
      <c r="J9" s="14"/>
      <c r="K9" s="14"/>
      <c r="L9" s="14"/>
      <c r="M9" s="14"/>
      <c r="N9" s="14"/>
      <c r="O9" s="14"/>
      <c r="P9" s="48">
        <f t="shared" si="4"/>
        <v>1016</v>
      </c>
      <c r="Q9" s="51">
        <v>510</v>
      </c>
      <c r="R9" s="51"/>
      <c r="S9" s="51">
        <v>506</v>
      </c>
      <c r="T9" s="51"/>
      <c r="U9" s="51"/>
      <c r="V9" s="51"/>
      <c r="W9" s="48"/>
      <c r="X9" s="13"/>
      <c r="Y9" s="13"/>
      <c r="Z9" s="13"/>
      <c r="AA9" s="13"/>
      <c r="AB9" s="48">
        <f t="shared" si="6"/>
        <v>24726</v>
      </c>
      <c r="AC9" s="13">
        <v>23551</v>
      </c>
      <c r="AD9" s="13">
        <v>1175</v>
      </c>
      <c r="AE9" s="13">
        <v>2296</v>
      </c>
      <c r="AF9" s="13"/>
      <c r="AG9" s="13"/>
      <c r="AH9" s="48">
        <f t="shared" si="7"/>
        <v>1268</v>
      </c>
      <c r="AI9" s="13">
        <v>729</v>
      </c>
      <c r="AJ9" s="13">
        <v>316</v>
      </c>
      <c r="AK9" s="13">
        <v>223</v>
      </c>
      <c r="AL9" s="13"/>
      <c r="AM9" s="13"/>
      <c r="AN9" s="13"/>
      <c r="AO9" s="13"/>
      <c r="AP9" s="47"/>
      <c r="AQ9" s="6"/>
      <c r="AR9" s="6"/>
    </row>
    <row r="10" spans="1:16381" s="1" customFormat="1" ht="30" customHeight="1">
      <c r="A10" s="13" t="s">
        <v>85</v>
      </c>
      <c r="B10" s="48">
        <f t="shared" si="1"/>
        <v>130</v>
      </c>
      <c r="C10" s="48">
        <f t="shared" si="2"/>
        <v>0</v>
      </c>
      <c r="D10" s="14"/>
      <c r="E10" s="14"/>
      <c r="F10" s="14"/>
      <c r="G10" s="14"/>
      <c r="H10" s="48">
        <f t="shared" si="3"/>
        <v>43</v>
      </c>
      <c r="I10" s="14"/>
      <c r="J10" s="14"/>
      <c r="K10" s="14">
        <v>30</v>
      </c>
      <c r="L10" s="14"/>
      <c r="M10" s="14"/>
      <c r="N10" s="14"/>
      <c r="O10" s="14">
        <v>13</v>
      </c>
      <c r="P10" s="48">
        <f t="shared" si="4"/>
        <v>0</v>
      </c>
      <c r="Q10" s="6"/>
      <c r="R10" s="6"/>
      <c r="S10" s="6"/>
      <c r="T10" s="6"/>
      <c r="U10" s="6"/>
      <c r="V10" s="6"/>
      <c r="W10" s="48">
        <f t="shared" si="5"/>
        <v>0</v>
      </c>
      <c r="X10" s="13"/>
      <c r="Y10" s="13"/>
      <c r="Z10" s="13"/>
      <c r="AA10" s="13"/>
      <c r="AB10" s="48">
        <f t="shared" si="6"/>
        <v>0</v>
      </c>
      <c r="AC10" s="13"/>
      <c r="AD10" s="13"/>
      <c r="AE10" s="13">
        <v>87</v>
      </c>
      <c r="AF10" s="13"/>
      <c r="AG10" s="13"/>
      <c r="AH10" s="48">
        <f t="shared" si="7"/>
        <v>0</v>
      </c>
      <c r="AI10" s="13"/>
      <c r="AJ10" s="13"/>
      <c r="AK10" s="13"/>
      <c r="AL10" s="13"/>
      <c r="AM10" s="13"/>
      <c r="AN10" s="13"/>
      <c r="AO10" s="13"/>
      <c r="AP10" s="47"/>
      <c r="AQ10" s="6"/>
      <c r="AR10" s="6"/>
    </row>
    <row r="11" spans="1:16381" s="1" customFormat="1" ht="30" customHeight="1">
      <c r="A11" s="13" t="s">
        <v>86</v>
      </c>
      <c r="B11" s="48">
        <f t="shared" si="1"/>
        <v>9690</v>
      </c>
      <c r="C11" s="48">
        <f t="shared" si="2"/>
        <v>98</v>
      </c>
      <c r="D11" s="14">
        <v>98</v>
      </c>
      <c r="E11" s="14"/>
      <c r="F11" s="14"/>
      <c r="G11" s="14"/>
      <c r="H11" s="48">
        <f t="shared" si="3"/>
        <v>800</v>
      </c>
      <c r="I11" s="14">
        <v>440</v>
      </c>
      <c r="J11" s="14"/>
      <c r="K11" s="14">
        <v>60</v>
      </c>
      <c r="L11" s="14"/>
      <c r="M11" s="14"/>
      <c r="N11" s="14"/>
      <c r="O11" s="14">
        <v>300</v>
      </c>
      <c r="P11" s="48">
        <f t="shared" si="4"/>
        <v>3763</v>
      </c>
      <c r="Q11" s="50">
        <v>3363</v>
      </c>
      <c r="R11" s="50"/>
      <c r="S11" s="50"/>
      <c r="T11" s="50"/>
      <c r="U11" s="50">
        <v>400</v>
      </c>
      <c r="V11" s="50"/>
      <c r="W11" s="48">
        <f t="shared" si="5"/>
        <v>1538</v>
      </c>
      <c r="X11" s="13">
        <v>1538</v>
      </c>
      <c r="Y11" s="13"/>
      <c r="Z11" s="13"/>
      <c r="AA11" s="13"/>
      <c r="AB11" s="48">
        <f t="shared" si="6"/>
        <v>1335</v>
      </c>
      <c r="AC11" s="13">
        <v>993</v>
      </c>
      <c r="AD11" s="13">
        <v>342</v>
      </c>
      <c r="AE11" s="13">
        <v>629</v>
      </c>
      <c r="AF11" s="13">
        <v>710</v>
      </c>
      <c r="AG11" s="13">
        <v>800</v>
      </c>
      <c r="AH11" s="48">
        <f t="shared" si="7"/>
        <v>17</v>
      </c>
      <c r="AI11" s="13">
        <v>7</v>
      </c>
      <c r="AJ11" s="13"/>
      <c r="AK11" s="13">
        <v>10</v>
      </c>
      <c r="AL11" s="13"/>
      <c r="AM11" s="13"/>
      <c r="AN11" s="13"/>
      <c r="AO11" s="13"/>
      <c r="AP11" s="47"/>
      <c r="AQ11" s="6"/>
      <c r="AR11" s="6"/>
    </row>
    <row r="12" spans="1:16381" s="1" customFormat="1" ht="30" customHeight="1">
      <c r="A12" s="13" t="s">
        <v>87</v>
      </c>
      <c r="B12" s="48">
        <f t="shared" si="1"/>
        <v>67500</v>
      </c>
      <c r="C12" s="48">
        <f t="shared" si="2"/>
        <v>15033</v>
      </c>
      <c r="D12" s="14">
        <v>759</v>
      </c>
      <c r="E12" s="14">
        <v>14257</v>
      </c>
      <c r="G12" s="14">
        <v>17</v>
      </c>
      <c r="H12" s="48">
        <f t="shared" si="3"/>
        <v>314</v>
      </c>
      <c r="I12" s="14">
        <v>195</v>
      </c>
      <c r="J12" s="14"/>
      <c r="K12" s="14">
        <v>12</v>
      </c>
      <c r="L12" s="14"/>
      <c r="M12" s="14"/>
      <c r="N12" s="14">
        <v>27</v>
      </c>
      <c r="O12" s="14">
        <v>80</v>
      </c>
      <c r="P12" s="48">
        <f t="shared" si="4"/>
        <v>3762</v>
      </c>
      <c r="Q12" s="13">
        <v>3100</v>
      </c>
      <c r="R12" s="13"/>
      <c r="S12" s="13"/>
      <c r="T12" s="13"/>
      <c r="U12" s="13">
        <v>662</v>
      </c>
      <c r="V12" s="13"/>
      <c r="W12" s="48">
        <f t="shared" si="5"/>
        <v>0</v>
      </c>
      <c r="X12" s="13"/>
      <c r="Y12" s="13"/>
      <c r="Z12" s="13"/>
      <c r="AA12" s="13"/>
      <c r="AB12" s="48">
        <f t="shared" si="6"/>
        <v>10405</v>
      </c>
      <c r="AC12" s="13">
        <v>10063</v>
      </c>
      <c r="AD12" s="13">
        <v>342</v>
      </c>
      <c r="AE12" s="13"/>
      <c r="AF12" s="13"/>
      <c r="AG12" s="13"/>
      <c r="AH12" s="48">
        <f t="shared" si="7"/>
        <v>21986</v>
      </c>
      <c r="AI12" s="13">
        <v>3400</v>
      </c>
      <c r="AJ12" s="13"/>
      <c r="AK12" s="13">
        <v>18387</v>
      </c>
      <c r="AL12" s="13">
        <v>199</v>
      </c>
      <c r="AM12" s="13"/>
      <c r="AN12" s="13">
        <v>16000</v>
      </c>
      <c r="AO12" s="13"/>
      <c r="AP12" s="47"/>
      <c r="AQ12" s="6"/>
      <c r="AR12" s="6"/>
    </row>
    <row r="13" spans="1:16381" s="1" customFormat="1" ht="30" customHeight="1">
      <c r="A13" s="13" t="s">
        <v>88</v>
      </c>
      <c r="B13" s="48">
        <f t="shared" si="1"/>
        <v>15625</v>
      </c>
      <c r="C13" s="48">
        <f t="shared" si="2"/>
        <v>169</v>
      </c>
      <c r="D13" s="14">
        <v>169</v>
      </c>
      <c r="E13" s="14"/>
      <c r="F13" s="14"/>
      <c r="G13" s="14"/>
      <c r="H13" s="48">
        <f t="shared" si="3"/>
        <v>617</v>
      </c>
      <c r="I13" s="14">
        <v>330</v>
      </c>
      <c r="J13" s="14"/>
      <c r="K13" s="14">
        <v>130</v>
      </c>
      <c r="L13" s="14"/>
      <c r="M13" s="14">
        <v>4</v>
      </c>
      <c r="N13" s="14">
        <v>100</v>
      </c>
      <c r="O13" s="14">
        <v>53</v>
      </c>
      <c r="P13" s="48">
        <f t="shared" si="4"/>
        <v>3055</v>
      </c>
      <c r="Q13" s="13">
        <v>2220</v>
      </c>
      <c r="R13" s="13"/>
      <c r="S13" s="13"/>
      <c r="T13" s="13"/>
      <c r="U13" s="13">
        <v>835</v>
      </c>
      <c r="V13" s="13"/>
      <c r="W13" s="48">
        <f t="shared" si="5"/>
        <v>765</v>
      </c>
      <c r="X13" s="13">
        <v>765</v>
      </c>
      <c r="Y13" s="13"/>
      <c r="Z13" s="13"/>
      <c r="AA13" s="13"/>
      <c r="AB13" s="48">
        <f t="shared" si="6"/>
        <v>9757</v>
      </c>
      <c r="AC13" s="13">
        <v>7582</v>
      </c>
      <c r="AD13" s="13">
        <v>2175</v>
      </c>
      <c r="AE13" s="13"/>
      <c r="AF13" s="13"/>
      <c r="AG13" s="13"/>
      <c r="AH13" s="48">
        <f t="shared" si="7"/>
        <v>1262</v>
      </c>
      <c r="AI13" s="13">
        <v>583</v>
      </c>
      <c r="AJ13" s="13"/>
      <c r="AK13" s="13">
        <v>679</v>
      </c>
      <c r="AL13" s="13"/>
      <c r="AM13" s="13"/>
      <c r="AN13" s="13"/>
      <c r="AO13" s="13"/>
      <c r="AP13" s="47"/>
      <c r="AQ13" s="6"/>
      <c r="AR13" s="6"/>
    </row>
    <row r="14" spans="1:16381" s="1" customFormat="1" ht="30" customHeight="1">
      <c r="A14" s="13" t="s">
        <v>89</v>
      </c>
      <c r="B14" s="48">
        <f t="shared" si="1"/>
        <v>13500</v>
      </c>
      <c r="C14" s="48">
        <f t="shared" si="2"/>
        <v>14</v>
      </c>
      <c r="D14" s="14"/>
      <c r="E14" s="14"/>
      <c r="F14" s="14"/>
      <c r="G14" s="14">
        <v>14</v>
      </c>
      <c r="H14" s="48">
        <f t="shared" si="3"/>
        <v>238</v>
      </c>
      <c r="I14" s="14">
        <v>98</v>
      </c>
      <c r="J14" s="14"/>
      <c r="K14" s="14">
        <v>140</v>
      </c>
      <c r="L14" s="14"/>
      <c r="M14" s="14"/>
      <c r="N14" s="14"/>
      <c r="O14" s="14"/>
      <c r="P14" s="48">
        <f t="shared" si="4"/>
        <v>7759</v>
      </c>
      <c r="Q14" s="13">
        <v>3945</v>
      </c>
      <c r="R14" s="13"/>
      <c r="S14" s="13"/>
      <c r="T14" s="13"/>
      <c r="U14" s="13">
        <v>3814</v>
      </c>
      <c r="V14" s="13"/>
      <c r="W14" s="48">
        <f t="shared" si="5"/>
        <v>923</v>
      </c>
      <c r="X14" s="13">
        <v>500</v>
      </c>
      <c r="Y14" s="13">
        <v>423</v>
      </c>
      <c r="Z14" s="13"/>
      <c r="AA14" s="13"/>
      <c r="AB14" s="48">
        <f t="shared" si="6"/>
        <v>759</v>
      </c>
      <c r="AC14" s="13">
        <v>344</v>
      </c>
      <c r="AD14" s="13">
        <v>415</v>
      </c>
      <c r="AE14" s="13">
        <v>2295</v>
      </c>
      <c r="AF14" s="13">
        <v>884</v>
      </c>
      <c r="AG14" s="13">
        <v>187</v>
      </c>
      <c r="AH14" s="48">
        <f t="shared" si="7"/>
        <v>441</v>
      </c>
      <c r="AI14" s="13">
        <v>2</v>
      </c>
      <c r="AJ14" s="13"/>
      <c r="AK14" s="13">
        <v>439</v>
      </c>
      <c r="AL14" s="13"/>
      <c r="AM14" s="13"/>
      <c r="AN14" s="13"/>
      <c r="AO14" s="13"/>
      <c r="AP14" s="47"/>
      <c r="AQ14" s="6"/>
      <c r="AR14" s="6"/>
    </row>
    <row r="15" spans="1:16381" s="1" customFormat="1" ht="30" customHeight="1">
      <c r="A15" s="13" t="s">
        <v>90</v>
      </c>
      <c r="B15" s="48">
        <f t="shared" si="1"/>
        <v>19350</v>
      </c>
      <c r="C15" s="48">
        <f t="shared" si="2"/>
        <v>349</v>
      </c>
      <c r="D15" s="14">
        <v>332</v>
      </c>
      <c r="E15" s="14"/>
      <c r="F15" s="14"/>
      <c r="G15" s="14">
        <v>17</v>
      </c>
      <c r="H15" s="48">
        <f t="shared" si="3"/>
        <v>743</v>
      </c>
      <c r="I15" s="14">
        <v>581</v>
      </c>
      <c r="J15" s="14"/>
      <c r="K15" s="14">
        <v>150</v>
      </c>
      <c r="L15" s="14"/>
      <c r="M15" s="14">
        <v>3</v>
      </c>
      <c r="N15" s="14"/>
      <c r="O15" s="14">
        <v>9</v>
      </c>
      <c r="P15" s="48">
        <f t="shared" si="4"/>
        <v>9334</v>
      </c>
      <c r="Q15" s="13">
        <v>5984</v>
      </c>
      <c r="R15" s="13"/>
      <c r="S15" s="13">
        <v>850</v>
      </c>
      <c r="T15" s="13"/>
      <c r="U15" s="13">
        <v>2500</v>
      </c>
      <c r="V15" s="13"/>
      <c r="W15" s="48">
        <f t="shared" si="5"/>
        <v>1540</v>
      </c>
      <c r="X15" s="13">
        <v>1540</v>
      </c>
      <c r="Y15" s="13"/>
      <c r="Z15" s="13"/>
      <c r="AA15" s="13"/>
      <c r="AB15" s="48">
        <f t="shared" si="6"/>
        <v>2367</v>
      </c>
      <c r="AC15" s="13">
        <v>2019</v>
      </c>
      <c r="AD15" s="13">
        <v>348</v>
      </c>
      <c r="AE15" s="13">
        <v>2687</v>
      </c>
      <c r="AF15" s="13"/>
      <c r="AG15" s="13">
        <v>2169</v>
      </c>
      <c r="AH15" s="48">
        <f t="shared" si="7"/>
        <v>161</v>
      </c>
      <c r="AI15" s="13">
        <v>34</v>
      </c>
      <c r="AJ15" s="13"/>
      <c r="AK15" s="13">
        <v>127</v>
      </c>
      <c r="AL15" s="13"/>
      <c r="AM15" s="13"/>
      <c r="AN15" s="13"/>
      <c r="AO15" s="13"/>
      <c r="AP15" s="47"/>
      <c r="AQ15" s="6"/>
      <c r="AR15" s="6"/>
    </row>
    <row r="16" spans="1:16381" s="1" customFormat="1" ht="30" customHeight="1">
      <c r="A16" s="13" t="s">
        <v>91</v>
      </c>
      <c r="B16" s="48">
        <f t="shared" si="1"/>
        <v>89700</v>
      </c>
      <c r="C16" s="48">
        <f t="shared" si="2"/>
        <v>1035</v>
      </c>
      <c r="D16" s="14">
        <v>1008</v>
      </c>
      <c r="E16" s="14"/>
      <c r="F16" s="14"/>
      <c r="G16" s="14">
        <v>27</v>
      </c>
      <c r="H16" s="48">
        <f t="shared" si="3"/>
        <v>4125</v>
      </c>
      <c r="I16" s="14">
        <v>857</v>
      </c>
      <c r="J16" s="14">
        <v>40</v>
      </c>
      <c r="K16" s="14">
        <v>76</v>
      </c>
      <c r="L16" s="14"/>
      <c r="M16" s="14">
        <v>7</v>
      </c>
      <c r="N16" s="14"/>
      <c r="O16" s="14">
        <v>3145</v>
      </c>
      <c r="P16" s="48">
        <f t="shared" si="4"/>
        <v>33628</v>
      </c>
      <c r="Q16" s="13">
        <v>29220</v>
      </c>
      <c r="R16" s="13"/>
      <c r="S16" s="13">
        <v>20</v>
      </c>
      <c r="T16" s="13"/>
      <c r="U16" s="13">
        <v>4388</v>
      </c>
      <c r="V16" s="13"/>
      <c r="W16" s="48">
        <f t="shared" si="5"/>
        <v>28077</v>
      </c>
      <c r="X16" s="13">
        <v>24634</v>
      </c>
      <c r="Y16" s="13"/>
      <c r="Z16" s="13"/>
      <c r="AA16" s="13">
        <v>3443</v>
      </c>
      <c r="AB16" s="48">
        <f t="shared" si="6"/>
        <v>5056</v>
      </c>
      <c r="AC16" s="13">
        <v>4665</v>
      </c>
      <c r="AD16" s="13">
        <v>391</v>
      </c>
      <c r="AE16" s="13">
        <v>6500</v>
      </c>
      <c r="AF16" s="13">
        <v>1610</v>
      </c>
      <c r="AG16" s="13">
        <v>500</v>
      </c>
      <c r="AH16" s="48">
        <f t="shared" si="7"/>
        <v>9169</v>
      </c>
      <c r="AI16" s="13">
        <v>6912</v>
      </c>
      <c r="AJ16" s="13"/>
      <c r="AK16" s="13">
        <v>2099</v>
      </c>
      <c r="AL16" s="13"/>
      <c r="AM16" s="13">
        <v>158</v>
      </c>
      <c r="AN16" s="13"/>
      <c r="AO16" s="13"/>
      <c r="AP16" s="47"/>
      <c r="AQ16" s="6"/>
      <c r="AR16" s="6"/>
    </row>
    <row r="17" spans="1:44" s="1" customFormat="1" ht="30" customHeight="1">
      <c r="A17" s="13" t="s">
        <v>92</v>
      </c>
      <c r="B17" s="48">
        <f t="shared" si="1"/>
        <v>17200</v>
      </c>
      <c r="C17" s="48">
        <f t="shared" si="2"/>
        <v>143</v>
      </c>
      <c r="D17" s="14">
        <v>143</v>
      </c>
      <c r="E17" s="14"/>
      <c r="F17" s="14"/>
      <c r="G17" s="14"/>
      <c r="H17" s="48">
        <f t="shared" si="3"/>
        <v>141</v>
      </c>
      <c r="I17" s="14">
        <v>78</v>
      </c>
      <c r="J17" s="14"/>
      <c r="K17" s="14">
        <v>6</v>
      </c>
      <c r="L17" s="14"/>
      <c r="M17" s="14">
        <v>3</v>
      </c>
      <c r="N17" s="14">
        <v>10</v>
      </c>
      <c r="O17" s="14">
        <v>44</v>
      </c>
      <c r="P17" s="48">
        <f t="shared" si="4"/>
        <v>8166</v>
      </c>
      <c r="Q17" s="13">
        <v>8090</v>
      </c>
      <c r="R17" s="13"/>
      <c r="S17" s="13">
        <v>8</v>
      </c>
      <c r="T17" s="13"/>
      <c r="U17" s="13"/>
      <c r="V17" s="13">
        <v>68</v>
      </c>
      <c r="W17" s="48">
        <f t="shared" si="5"/>
        <v>5380</v>
      </c>
      <c r="X17" s="13">
        <v>5380</v>
      </c>
      <c r="Y17" s="13"/>
      <c r="Z17" s="13"/>
      <c r="AA17" s="13"/>
      <c r="AB17" s="48">
        <f t="shared" si="6"/>
        <v>1506</v>
      </c>
      <c r="AC17" s="13">
        <v>932</v>
      </c>
      <c r="AD17" s="13">
        <v>574</v>
      </c>
      <c r="AE17" s="13">
        <v>1500</v>
      </c>
      <c r="AF17" s="13">
        <v>351</v>
      </c>
      <c r="AG17" s="13"/>
      <c r="AH17" s="48">
        <f t="shared" si="7"/>
        <v>13</v>
      </c>
      <c r="AI17" s="13">
        <v>6</v>
      </c>
      <c r="AJ17" s="13"/>
      <c r="AK17" s="13">
        <v>7</v>
      </c>
      <c r="AL17" s="13"/>
      <c r="AM17" s="13"/>
      <c r="AN17" s="13"/>
      <c r="AO17" s="13"/>
      <c r="AP17" s="47"/>
      <c r="AQ17" s="6"/>
      <c r="AR17" s="6"/>
    </row>
    <row r="18" spans="1:44" s="1" customFormat="1" ht="30" customHeight="1">
      <c r="A18" s="13" t="s">
        <v>93</v>
      </c>
      <c r="B18" s="48">
        <f t="shared" si="1"/>
        <v>700</v>
      </c>
      <c r="C18" s="48">
        <f t="shared" si="2"/>
        <v>0</v>
      </c>
      <c r="E18" s="14"/>
      <c r="F18" s="14"/>
      <c r="G18" s="14"/>
      <c r="H18" s="48">
        <f t="shared" si="3"/>
        <v>0</v>
      </c>
      <c r="I18" s="14"/>
      <c r="J18" s="14"/>
      <c r="K18" s="14"/>
      <c r="L18" s="14"/>
      <c r="M18" s="14"/>
      <c r="N18" s="14"/>
      <c r="O18" s="14"/>
      <c r="P18" s="48">
        <f t="shared" si="4"/>
        <v>0</v>
      </c>
      <c r="Q18" s="13"/>
      <c r="R18" s="13"/>
      <c r="S18" s="13"/>
      <c r="T18" s="13"/>
      <c r="U18" s="13"/>
      <c r="V18" s="13"/>
      <c r="W18" s="48">
        <f t="shared" si="5"/>
        <v>0</v>
      </c>
      <c r="X18" s="13"/>
      <c r="Y18" s="13"/>
      <c r="Z18" s="13"/>
      <c r="AA18" s="13"/>
      <c r="AB18" s="48">
        <f t="shared" si="6"/>
        <v>165</v>
      </c>
      <c r="AC18" s="13">
        <v>163</v>
      </c>
      <c r="AD18" s="13">
        <v>2</v>
      </c>
      <c r="AE18" s="13"/>
      <c r="AF18" s="13">
        <v>535</v>
      </c>
      <c r="AG18" s="13"/>
      <c r="AH18" s="48">
        <f t="shared" si="7"/>
        <v>0</v>
      </c>
      <c r="AI18" s="13"/>
      <c r="AJ18" s="13"/>
      <c r="AK18" s="13"/>
      <c r="AL18" s="13"/>
      <c r="AM18" s="13"/>
      <c r="AN18" s="13"/>
      <c r="AO18" s="13"/>
      <c r="AP18" s="47"/>
      <c r="AQ18" s="6"/>
      <c r="AR18" s="6"/>
    </row>
    <row r="19" spans="1:44" s="1" customFormat="1" ht="30" customHeight="1">
      <c r="A19" s="13" t="s">
        <v>94</v>
      </c>
      <c r="B19" s="48">
        <f t="shared" si="1"/>
        <v>2500</v>
      </c>
      <c r="C19" s="48">
        <f t="shared" si="2"/>
        <v>120</v>
      </c>
      <c r="D19" s="14">
        <v>106</v>
      </c>
      <c r="E19" s="14"/>
      <c r="F19" s="14"/>
      <c r="G19" s="14">
        <v>14</v>
      </c>
      <c r="H19" s="48">
        <f t="shared" si="3"/>
        <v>28</v>
      </c>
      <c r="I19" s="14">
        <v>17</v>
      </c>
      <c r="J19" s="14"/>
      <c r="K19" s="14"/>
      <c r="L19" s="14"/>
      <c r="M19" s="14"/>
      <c r="N19" s="14"/>
      <c r="O19" s="14">
        <v>11</v>
      </c>
      <c r="P19" s="48">
        <f t="shared" si="4"/>
        <v>1257</v>
      </c>
      <c r="Q19" s="13">
        <v>30</v>
      </c>
      <c r="R19" s="13"/>
      <c r="S19" s="13"/>
      <c r="T19" s="13"/>
      <c r="U19" s="13">
        <v>1227</v>
      </c>
      <c r="V19" s="13"/>
      <c r="W19" s="48">
        <f t="shared" si="5"/>
        <v>500</v>
      </c>
      <c r="X19" s="13">
        <v>500</v>
      </c>
      <c r="Y19" s="13"/>
      <c r="Z19" s="13"/>
      <c r="AA19" s="13"/>
      <c r="AB19" s="48">
        <f t="shared" si="6"/>
        <v>0</v>
      </c>
      <c r="AC19" s="13"/>
      <c r="AD19" s="13"/>
      <c r="AE19" s="13"/>
      <c r="AF19" s="13">
        <v>520</v>
      </c>
      <c r="AG19" s="13"/>
      <c r="AH19" s="48">
        <f t="shared" si="7"/>
        <v>75</v>
      </c>
      <c r="AI19" s="13">
        <v>19</v>
      </c>
      <c r="AJ19" s="13"/>
      <c r="AK19" s="13">
        <v>56</v>
      </c>
      <c r="AL19" s="13"/>
      <c r="AM19" s="13"/>
      <c r="AN19" s="13"/>
      <c r="AO19" s="13"/>
      <c r="AP19" s="47"/>
      <c r="AQ19" s="6"/>
      <c r="AR19" s="6"/>
    </row>
    <row r="20" spans="1:44" s="1" customFormat="1" ht="30" customHeight="1">
      <c r="A20" s="24" t="s">
        <v>95</v>
      </c>
      <c r="B20" s="48">
        <f t="shared" si="1"/>
        <v>750</v>
      </c>
      <c r="C20" s="48">
        <f t="shared" si="2"/>
        <v>0</v>
      </c>
      <c r="D20" s="14"/>
      <c r="E20" s="14"/>
      <c r="F20" s="14"/>
      <c r="G20" s="14"/>
      <c r="H20" s="48">
        <f t="shared" si="3"/>
        <v>0</v>
      </c>
      <c r="I20" s="14"/>
      <c r="J20" s="14"/>
      <c r="K20" s="14"/>
      <c r="L20" s="14"/>
      <c r="M20" s="14"/>
      <c r="N20" s="14"/>
      <c r="O20" s="14"/>
      <c r="P20" s="48">
        <f t="shared" si="4"/>
        <v>0</v>
      </c>
      <c r="Q20" s="13"/>
      <c r="R20" s="13"/>
      <c r="S20" s="13"/>
      <c r="T20" s="13"/>
      <c r="U20" s="13"/>
      <c r="V20" s="13"/>
      <c r="W20" s="48">
        <f t="shared" si="5"/>
        <v>0</v>
      </c>
      <c r="X20" s="13"/>
      <c r="Y20" s="13"/>
      <c r="Z20" s="13"/>
      <c r="AA20" s="13"/>
      <c r="AB20" s="48">
        <f t="shared" si="6"/>
        <v>0</v>
      </c>
      <c r="AC20" s="13"/>
      <c r="AD20" s="13"/>
      <c r="AE20" s="13"/>
      <c r="AF20" s="13">
        <v>750</v>
      </c>
      <c r="AG20" s="13"/>
      <c r="AH20" s="48">
        <f t="shared" si="7"/>
        <v>0</v>
      </c>
      <c r="AI20" s="13"/>
      <c r="AJ20" s="13"/>
      <c r="AK20" s="13"/>
      <c r="AL20" s="13"/>
      <c r="AM20" s="13"/>
      <c r="AN20" s="13"/>
      <c r="AO20" s="13"/>
      <c r="AP20" s="47"/>
      <c r="AQ20" s="6"/>
      <c r="AR20" s="6"/>
    </row>
    <row r="21" spans="1:44" s="1" customFormat="1" ht="30" customHeight="1">
      <c r="A21" s="13" t="s">
        <v>406</v>
      </c>
      <c r="B21" s="48">
        <f t="shared" si="1"/>
        <v>5250</v>
      </c>
      <c r="C21" s="48">
        <f t="shared" si="2"/>
        <v>492</v>
      </c>
      <c r="D21" s="14">
        <v>489</v>
      </c>
      <c r="E21" s="14"/>
      <c r="F21" s="14"/>
      <c r="G21" s="14">
        <v>3</v>
      </c>
      <c r="H21" s="48">
        <f t="shared" si="3"/>
        <v>150</v>
      </c>
      <c r="I21" s="14">
        <v>130</v>
      </c>
      <c r="J21" s="14"/>
      <c r="K21" s="14">
        <v>16</v>
      </c>
      <c r="L21" s="14"/>
      <c r="M21" s="14"/>
      <c r="N21" s="14"/>
      <c r="O21" s="14">
        <v>4</v>
      </c>
      <c r="P21" s="48">
        <f t="shared" si="4"/>
        <v>3457</v>
      </c>
      <c r="Q21" s="13">
        <v>1490</v>
      </c>
      <c r="R21" s="13"/>
      <c r="S21" s="13"/>
      <c r="T21" s="13"/>
      <c r="U21" s="13">
        <v>199</v>
      </c>
      <c r="V21" s="13">
        <v>1768</v>
      </c>
      <c r="W21" s="48">
        <f t="shared" si="5"/>
        <v>0</v>
      </c>
      <c r="X21" s="13"/>
      <c r="Y21" s="13"/>
      <c r="Z21" s="13"/>
      <c r="AA21" s="13"/>
      <c r="AB21" s="48">
        <f t="shared" si="6"/>
        <v>690</v>
      </c>
      <c r="AC21" s="13">
        <v>661</v>
      </c>
      <c r="AD21" s="13">
        <v>29</v>
      </c>
      <c r="AE21" s="13">
        <v>450</v>
      </c>
      <c r="AF21" s="13"/>
      <c r="AG21" s="13"/>
      <c r="AH21" s="48">
        <f t="shared" si="7"/>
        <v>11</v>
      </c>
      <c r="AI21" s="13">
        <v>11</v>
      </c>
      <c r="AJ21" s="13"/>
      <c r="AK21" s="13"/>
      <c r="AL21" s="13"/>
      <c r="AM21" s="13"/>
      <c r="AN21" s="13"/>
      <c r="AO21" s="13"/>
      <c r="AP21" s="47"/>
      <c r="AQ21" s="6"/>
      <c r="AR21" s="6"/>
    </row>
    <row r="22" spans="1:44" s="1" customFormat="1" ht="30" customHeight="1">
      <c r="A22" s="13" t="s">
        <v>407</v>
      </c>
      <c r="B22" s="48">
        <f t="shared" si="1"/>
        <v>9300</v>
      </c>
      <c r="C22" s="48">
        <f t="shared" si="2"/>
        <v>3005</v>
      </c>
      <c r="D22" s="14"/>
      <c r="E22" s="14"/>
      <c r="F22" s="14">
        <v>3005</v>
      </c>
      <c r="G22" s="14"/>
      <c r="H22" s="48">
        <f t="shared" si="3"/>
        <v>0</v>
      </c>
      <c r="I22" s="14"/>
      <c r="J22" s="14"/>
      <c r="K22" s="14"/>
      <c r="L22" s="14"/>
      <c r="M22" s="14"/>
      <c r="N22" s="14"/>
      <c r="O22" s="14"/>
      <c r="P22" s="48">
        <f t="shared" si="4"/>
        <v>1385</v>
      </c>
      <c r="Q22" s="13">
        <v>1385</v>
      </c>
      <c r="R22" s="13"/>
      <c r="S22" s="13"/>
      <c r="T22" s="13"/>
      <c r="U22" s="13"/>
      <c r="V22" s="13"/>
      <c r="W22" s="48">
        <f t="shared" si="5"/>
        <v>280</v>
      </c>
      <c r="X22" s="13">
        <v>280</v>
      </c>
      <c r="Y22" s="13"/>
      <c r="Z22" s="13"/>
      <c r="AA22" s="13"/>
      <c r="AB22" s="48">
        <f t="shared" si="6"/>
        <v>3901</v>
      </c>
      <c r="AC22" s="13">
        <v>3885</v>
      </c>
      <c r="AD22" s="13">
        <v>16</v>
      </c>
      <c r="AE22" s="13">
        <v>399</v>
      </c>
      <c r="AF22" s="13"/>
      <c r="AG22" s="13"/>
      <c r="AH22" s="48">
        <f t="shared" si="7"/>
        <v>330</v>
      </c>
      <c r="AI22" s="13"/>
      <c r="AJ22" s="13"/>
      <c r="AK22" s="13">
        <v>330</v>
      </c>
      <c r="AL22" s="13"/>
      <c r="AM22" s="13"/>
      <c r="AN22" s="13"/>
      <c r="AO22" s="13"/>
      <c r="AP22" s="47"/>
      <c r="AQ22" s="6"/>
      <c r="AR22" s="6"/>
    </row>
    <row r="23" spans="1:44" s="1" customFormat="1" ht="30" customHeight="1">
      <c r="A23" s="13" t="s">
        <v>408</v>
      </c>
      <c r="B23" s="48">
        <f t="shared" si="1"/>
        <v>350</v>
      </c>
      <c r="C23" s="48">
        <f t="shared" si="2"/>
        <v>0</v>
      </c>
      <c r="D23" s="14"/>
      <c r="E23" s="14"/>
      <c r="F23" s="14"/>
      <c r="G23" s="14"/>
      <c r="H23" s="48">
        <f t="shared" si="3"/>
        <v>0</v>
      </c>
      <c r="I23" s="14"/>
      <c r="J23" s="14"/>
      <c r="K23" s="14"/>
      <c r="L23" s="14"/>
      <c r="M23" s="14"/>
      <c r="N23" s="14"/>
      <c r="O23" s="14"/>
      <c r="P23" s="48">
        <f t="shared" si="4"/>
        <v>229</v>
      </c>
      <c r="Q23" s="13">
        <v>112</v>
      </c>
      <c r="R23" s="13"/>
      <c r="S23" s="13"/>
      <c r="T23" s="13"/>
      <c r="U23" s="13">
        <v>117</v>
      </c>
      <c r="V23" s="13"/>
      <c r="W23" s="48">
        <f t="shared" si="5"/>
        <v>0</v>
      </c>
      <c r="X23" s="13"/>
      <c r="Y23" s="13"/>
      <c r="Z23" s="13"/>
      <c r="AA23" s="13"/>
      <c r="AB23" s="48">
        <f t="shared" si="6"/>
        <v>0</v>
      </c>
      <c r="AC23" s="13"/>
      <c r="AD23" s="13"/>
      <c r="AE23" s="13">
        <v>121</v>
      </c>
      <c r="AF23" s="13"/>
      <c r="AG23" s="13"/>
      <c r="AH23" s="48">
        <f t="shared" si="7"/>
        <v>0</v>
      </c>
      <c r="AI23" s="13"/>
      <c r="AJ23" s="13"/>
      <c r="AK23" s="13"/>
      <c r="AL23" s="13"/>
      <c r="AM23" s="13"/>
      <c r="AN23" s="13"/>
      <c r="AO23" s="13"/>
      <c r="AP23" s="47"/>
      <c r="AQ23" s="6"/>
      <c r="AR23" s="6"/>
    </row>
    <row r="24" spans="1:44" s="1" customFormat="1" ht="30" customHeight="1">
      <c r="A24" s="13" t="s">
        <v>409</v>
      </c>
      <c r="B24" s="48">
        <f t="shared" si="1"/>
        <v>10500</v>
      </c>
      <c r="C24" s="48">
        <f t="shared" si="2"/>
        <v>194</v>
      </c>
      <c r="D24" s="14">
        <v>112</v>
      </c>
      <c r="E24" s="14"/>
      <c r="F24" s="14"/>
      <c r="G24" s="14">
        <v>82</v>
      </c>
      <c r="H24" s="48">
        <f t="shared" si="3"/>
        <v>399</v>
      </c>
      <c r="I24" s="14">
        <v>135</v>
      </c>
      <c r="J24" s="14"/>
      <c r="K24" s="14"/>
      <c r="L24" s="14"/>
      <c r="M24" s="14">
        <v>2</v>
      </c>
      <c r="N24" s="14">
        <v>32</v>
      </c>
      <c r="O24" s="14">
        <v>230</v>
      </c>
      <c r="P24" s="48">
        <f t="shared" si="4"/>
        <v>7059</v>
      </c>
      <c r="Q24" s="13">
        <v>6145</v>
      </c>
      <c r="R24" s="13"/>
      <c r="S24" s="13">
        <v>10</v>
      </c>
      <c r="T24" s="13"/>
      <c r="U24" s="13">
        <v>904</v>
      </c>
      <c r="V24" s="13"/>
      <c r="W24" s="48">
        <f t="shared" si="5"/>
        <v>2216</v>
      </c>
      <c r="X24" s="13">
        <v>2216</v>
      </c>
      <c r="Y24" s="13"/>
      <c r="Z24" s="13"/>
      <c r="AA24" s="13"/>
      <c r="AB24" s="48">
        <f t="shared" si="6"/>
        <v>429</v>
      </c>
      <c r="AC24" s="13">
        <v>354</v>
      </c>
      <c r="AD24" s="13">
        <v>75</v>
      </c>
      <c r="AE24" s="13">
        <v>14</v>
      </c>
      <c r="AF24" s="13"/>
      <c r="AG24" s="13"/>
      <c r="AH24" s="48">
        <f t="shared" si="7"/>
        <v>189</v>
      </c>
      <c r="AI24" s="13">
        <v>95</v>
      </c>
      <c r="AJ24" s="13"/>
      <c r="AK24" s="13">
        <v>94</v>
      </c>
      <c r="AL24" s="13"/>
      <c r="AM24" s="13"/>
      <c r="AN24" s="13"/>
      <c r="AO24" s="13"/>
      <c r="AP24" s="47"/>
      <c r="AQ24" s="6"/>
      <c r="AR24" s="6"/>
    </row>
    <row r="25" spans="1:44" s="1" customFormat="1" ht="30" customHeight="1">
      <c r="A25" s="13" t="s">
        <v>410</v>
      </c>
      <c r="B25" s="14">
        <v>3000</v>
      </c>
      <c r="C25" s="48">
        <f t="shared" si="2"/>
        <v>0</v>
      </c>
      <c r="D25" s="14"/>
      <c r="E25" s="14"/>
      <c r="F25" s="14"/>
      <c r="G25" s="14"/>
      <c r="H25" s="48">
        <f t="shared" si="3"/>
        <v>0</v>
      </c>
      <c r="I25" s="14"/>
      <c r="J25" s="14"/>
      <c r="K25" s="14"/>
      <c r="L25" s="14"/>
      <c r="M25" s="14"/>
      <c r="N25" s="14"/>
      <c r="O25" s="14"/>
      <c r="P25" s="48">
        <f t="shared" si="4"/>
        <v>0</v>
      </c>
      <c r="Q25" s="13"/>
      <c r="R25" s="13"/>
      <c r="S25" s="13"/>
      <c r="T25" s="13"/>
      <c r="U25" s="13"/>
      <c r="V25" s="13"/>
      <c r="W25" s="48">
        <f t="shared" si="5"/>
        <v>0</v>
      </c>
      <c r="X25" s="13"/>
      <c r="Y25" s="13"/>
      <c r="Z25" s="13"/>
      <c r="AA25" s="13"/>
      <c r="AB25" s="48">
        <f t="shared" si="6"/>
        <v>0</v>
      </c>
      <c r="AC25" s="13"/>
      <c r="AD25" s="13"/>
      <c r="AE25" s="13"/>
      <c r="AF25" s="13"/>
      <c r="AG25" s="13"/>
      <c r="AH25" s="48">
        <f t="shared" si="7"/>
        <v>0</v>
      </c>
      <c r="AI25" s="13"/>
      <c r="AJ25" s="13"/>
      <c r="AK25" s="13"/>
      <c r="AL25" s="13"/>
      <c r="AM25" s="13"/>
      <c r="AN25" s="13"/>
      <c r="AO25" s="13">
        <v>3000</v>
      </c>
      <c r="AP25" s="47"/>
      <c r="AQ25" s="6"/>
      <c r="AR25" s="6"/>
    </row>
    <row r="26" spans="1:44" s="1" customFormat="1" ht="30" customHeight="1">
      <c r="A26" s="13" t="s">
        <v>411</v>
      </c>
      <c r="B26" s="14">
        <v>1200</v>
      </c>
      <c r="C26" s="48">
        <f t="shared" si="2"/>
        <v>0</v>
      </c>
      <c r="D26" s="14"/>
      <c r="E26" s="14"/>
      <c r="F26" s="14"/>
      <c r="G26" s="14"/>
      <c r="H26" s="48">
        <f t="shared" si="3"/>
        <v>0</v>
      </c>
      <c r="I26" s="14"/>
      <c r="J26" s="14"/>
      <c r="K26" s="14"/>
      <c r="L26" s="14"/>
      <c r="M26" s="14"/>
      <c r="N26" s="14"/>
      <c r="O26" s="14"/>
      <c r="P26" s="48">
        <f t="shared" si="4"/>
        <v>0</v>
      </c>
      <c r="Q26" s="13"/>
      <c r="R26" s="13"/>
      <c r="S26" s="13"/>
      <c r="T26" s="13"/>
      <c r="U26" s="13"/>
      <c r="V26" s="13"/>
      <c r="W26" s="48">
        <f t="shared" si="5"/>
        <v>0</v>
      </c>
      <c r="X26" s="13"/>
      <c r="Y26" s="13"/>
      <c r="Z26" s="13"/>
      <c r="AA26" s="13"/>
      <c r="AB26" s="48">
        <f t="shared" si="6"/>
        <v>0</v>
      </c>
      <c r="AC26" s="13"/>
      <c r="AD26" s="13"/>
      <c r="AE26" s="13"/>
      <c r="AF26" s="13"/>
      <c r="AG26" s="13"/>
      <c r="AH26" s="48">
        <f t="shared" si="7"/>
        <v>0</v>
      </c>
      <c r="AI26" s="13"/>
      <c r="AJ26" s="13"/>
      <c r="AK26" s="13"/>
      <c r="AL26" s="13"/>
      <c r="AM26" s="13"/>
      <c r="AN26" s="13"/>
      <c r="AO26" s="13"/>
      <c r="AP26" s="14">
        <v>1200</v>
      </c>
      <c r="AQ26" s="6"/>
      <c r="AR26" s="6"/>
    </row>
    <row r="27" spans="1:44" s="1" customFormat="1" ht="18.75">
      <c r="A27" s="24" t="s">
        <v>412</v>
      </c>
      <c r="B27" s="54">
        <v>1950</v>
      </c>
      <c r="C27" s="48">
        <f t="shared" si="2"/>
        <v>0</v>
      </c>
      <c r="D27" s="37"/>
      <c r="E27" s="37"/>
      <c r="F27" s="37"/>
      <c r="G27" s="37"/>
      <c r="H27" s="48">
        <f t="shared" si="3"/>
        <v>0</v>
      </c>
      <c r="I27" s="37"/>
      <c r="J27" s="37"/>
      <c r="K27" s="37"/>
      <c r="L27" s="37"/>
      <c r="M27" s="37"/>
      <c r="N27" s="37"/>
      <c r="O27" s="37"/>
      <c r="P27" s="48">
        <f t="shared" si="4"/>
        <v>0</v>
      </c>
      <c r="Q27" s="37"/>
      <c r="R27" s="37"/>
      <c r="S27" s="37"/>
      <c r="T27" s="37"/>
      <c r="U27" s="37"/>
      <c r="V27" s="37"/>
      <c r="W27" s="48">
        <f t="shared" si="5"/>
        <v>0</v>
      </c>
      <c r="X27" s="37"/>
      <c r="Y27" s="37"/>
      <c r="Z27" s="37"/>
      <c r="AA27" s="37"/>
      <c r="AB27" s="48">
        <f t="shared" si="6"/>
        <v>0</v>
      </c>
      <c r="AC27" s="37"/>
      <c r="AD27" s="37"/>
      <c r="AE27" s="37"/>
      <c r="AF27" s="37"/>
      <c r="AG27" s="37"/>
      <c r="AH27" s="48">
        <f t="shared" si="7"/>
        <v>0</v>
      </c>
      <c r="AI27" s="37"/>
      <c r="AJ27" s="37"/>
      <c r="AK27" s="37"/>
      <c r="AL27" s="37"/>
      <c r="AM27" s="37"/>
      <c r="AN27" s="37"/>
      <c r="AO27" s="37"/>
      <c r="AP27" s="54"/>
      <c r="AQ27" s="6">
        <v>1950</v>
      </c>
      <c r="AR27" s="6"/>
    </row>
    <row r="28" spans="1:44" s="1" customFormat="1" ht="18.75">
      <c r="A28" s="24" t="s">
        <v>413</v>
      </c>
      <c r="B28" s="55">
        <v>15</v>
      </c>
      <c r="C28" s="48">
        <f t="shared" si="2"/>
        <v>0</v>
      </c>
      <c r="D28" s="6"/>
      <c r="E28" s="6"/>
      <c r="F28" s="6"/>
      <c r="G28" s="6"/>
      <c r="H28" s="48">
        <f t="shared" si="3"/>
        <v>0</v>
      </c>
      <c r="I28" s="6"/>
      <c r="J28" s="6"/>
      <c r="K28" s="6"/>
      <c r="L28" s="6"/>
      <c r="M28" s="6"/>
      <c r="N28" s="6"/>
      <c r="O28" s="6"/>
      <c r="P28" s="48">
        <f t="shared" si="4"/>
        <v>0</v>
      </c>
      <c r="Q28" s="6"/>
      <c r="R28" s="6"/>
      <c r="S28" s="6"/>
      <c r="T28" s="6"/>
      <c r="U28" s="6"/>
      <c r="V28" s="6"/>
      <c r="W28" s="48">
        <f t="shared" si="5"/>
        <v>0</v>
      </c>
      <c r="X28" s="6"/>
      <c r="Y28" s="6"/>
      <c r="Z28" s="6"/>
      <c r="AA28" s="6"/>
      <c r="AB28" s="48">
        <f t="shared" si="6"/>
        <v>0</v>
      </c>
      <c r="AC28" s="6"/>
      <c r="AD28" s="6"/>
      <c r="AE28" s="6"/>
      <c r="AF28" s="6"/>
      <c r="AG28" s="6"/>
      <c r="AH28" s="48">
        <f t="shared" si="7"/>
        <v>0</v>
      </c>
      <c r="AI28" s="6"/>
      <c r="AJ28" s="6"/>
      <c r="AK28" s="6"/>
      <c r="AL28" s="6"/>
      <c r="AM28" s="6"/>
      <c r="AN28" s="6"/>
      <c r="AO28" s="6"/>
      <c r="AP28" s="55"/>
      <c r="AQ28" s="6"/>
      <c r="AR28" s="6">
        <v>15</v>
      </c>
    </row>
  </sheetData>
  <mergeCells count="15">
    <mergeCell ref="AQ3:AQ4"/>
    <mergeCell ref="AR3:AR4"/>
    <mergeCell ref="A1:AP1"/>
    <mergeCell ref="C3:G3"/>
    <mergeCell ref="K3:O3"/>
    <mergeCell ref="P3:V3"/>
    <mergeCell ref="W3:AA3"/>
    <mergeCell ref="AB3:AD3"/>
    <mergeCell ref="AH3:AM3"/>
    <mergeCell ref="AE3:AE4"/>
    <mergeCell ref="AF3:AF4"/>
    <mergeCell ref="AG3:AG4"/>
    <mergeCell ref="AN3:AN4"/>
    <mergeCell ref="AO3:AO4"/>
    <mergeCell ref="AP3:AP4"/>
  </mergeCells>
  <phoneticPr fontId="46" type="noConversion"/>
  <pageMargins left="0.75" right="0.75" top="1" bottom="1" header="0.51180555555555596" footer="0.51180555555555596"/>
  <pageSetup paperSize="9" orientation="portrait"/>
</worksheet>
</file>

<file path=xl/worksheets/sheet13.xml><?xml version="1.0" encoding="utf-8"?>
<worksheet xmlns="http://schemas.openxmlformats.org/spreadsheetml/2006/main" xmlns:r="http://schemas.openxmlformats.org/officeDocument/2006/relationships">
  <dimension ref="A1:AC21"/>
  <sheetViews>
    <sheetView zoomScale="85" zoomScaleNormal="85" workbookViewId="0">
      <pane xSplit="1" ySplit="1" topLeftCell="N14" activePane="bottomRight" state="frozen"/>
      <selection pane="topRight"/>
      <selection pane="bottomLeft"/>
      <selection pane="bottomRight" activeCell="AC15" sqref="AC15"/>
    </sheetView>
  </sheetViews>
  <sheetFormatPr defaultColWidth="9" defaultRowHeight="15"/>
  <cols>
    <col min="1" max="1" width="26.19921875" style="1" customWidth="1"/>
    <col min="2" max="2" width="13.296875" style="1" customWidth="1"/>
    <col min="3" max="3" width="11.3984375" style="1" customWidth="1"/>
    <col min="4" max="4" width="8.09765625" style="1" customWidth="1"/>
    <col min="5" max="5" width="8.19921875" style="1" customWidth="1"/>
    <col min="6" max="6" width="6.09765625" style="1" customWidth="1"/>
    <col min="7" max="7" width="7.59765625" style="1" customWidth="1"/>
    <col min="8" max="9" width="9.3984375" style="1" customWidth="1"/>
    <col min="10" max="10" width="7.8984375" style="1" customWidth="1"/>
    <col min="11" max="11" width="6.69921875" style="1" customWidth="1"/>
    <col min="12" max="12" width="7.5" style="1" customWidth="1"/>
    <col min="13" max="13" width="6.8984375" style="1" customWidth="1"/>
    <col min="14" max="14" width="7.09765625" style="1" customWidth="1"/>
    <col min="15" max="15" width="7" style="1" customWidth="1"/>
    <col min="16" max="16" width="10.09765625" style="1" customWidth="1"/>
    <col min="17" max="17" width="7.09765625" style="1" customWidth="1"/>
    <col min="18" max="18" width="7" style="1" customWidth="1"/>
    <col min="19" max="19" width="6.09765625" style="1" customWidth="1"/>
    <col min="20" max="20" width="6.59765625" style="1" customWidth="1"/>
    <col min="21" max="21" width="8.19921875" style="1" customWidth="1"/>
    <col min="22" max="22" width="8.296875" style="1" customWidth="1"/>
    <col min="23" max="23" width="8.59765625" style="1" customWidth="1"/>
    <col min="24" max="24" width="9" style="1" customWidth="1"/>
    <col min="25" max="25" width="8.5" style="1" customWidth="1"/>
    <col min="26" max="26" width="8.59765625" style="1" customWidth="1"/>
    <col min="27" max="27" width="6.796875" style="1" customWidth="1"/>
    <col min="28" max="28" width="6.59765625" style="1" customWidth="1"/>
    <col min="29" max="29" width="9.19921875" style="1" customWidth="1"/>
    <col min="30" max="2007" width="20" style="1" customWidth="1"/>
    <col min="2008" max="16384" width="9" style="1"/>
  </cols>
  <sheetData>
    <row r="1" spans="1:29" ht="25.5">
      <c r="A1" s="103" t="s">
        <v>1391</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row>
    <row r="2" spans="1:29">
      <c r="A2" s="2" t="s">
        <v>1392</v>
      </c>
    </row>
    <row r="3" spans="1:29">
      <c r="A3" s="12" t="s">
        <v>107</v>
      </c>
      <c r="B3" s="43" t="s">
        <v>1353</v>
      </c>
      <c r="C3" s="106" t="s">
        <v>1354</v>
      </c>
      <c r="D3" s="106"/>
      <c r="E3" s="106"/>
      <c r="F3" s="106"/>
      <c r="G3" s="106"/>
      <c r="H3" s="44"/>
      <c r="I3" s="44"/>
      <c r="J3" s="44"/>
      <c r="K3" s="107" t="s">
        <v>1355</v>
      </c>
      <c r="L3" s="107"/>
      <c r="M3" s="107"/>
      <c r="N3" s="107"/>
      <c r="O3" s="107"/>
      <c r="P3" s="107" t="s">
        <v>1356</v>
      </c>
      <c r="Q3" s="107"/>
      <c r="R3" s="107"/>
      <c r="S3" s="107"/>
      <c r="T3" s="107"/>
      <c r="U3" s="107" t="s">
        <v>1358</v>
      </c>
      <c r="V3" s="107"/>
      <c r="W3" s="107"/>
      <c r="X3" s="108" t="s">
        <v>1362</v>
      </c>
      <c r="Y3" s="107"/>
      <c r="Z3" s="107"/>
      <c r="AA3" s="107"/>
      <c r="AB3" s="107"/>
      <c r="AC3" s="109" t="s">
        <v>1363</v>
      </c>
    </row>
    <row r="4" spans="1:29" ht="93" customHeight="1">
      <c r="A4" s="12"/>
      <c r="B4" s="16"/>
      <c r="C4" s="45" t="s">
        <v>1367</v>
      </c>
      <c r="D4" s="45" t="s">
        <v>1368</v>
      </c>
      <c r="E4" s="45" t="s">
        <v>1369</v>
      </c>
      <c r="F4" s="45" t="s">
        <v>1257</v>
      </c>
      <c r="G4" s="45" t="s">
        <v>1370</v>
      </c>
      <c r="H4" s="46" t="s">
        <v>1367</v>
      </c>
      <c r="I4" s="46" t="s">
        <v>1371</v>
      </c>
      <c r="J4" s="46" t="s">
        <v>1372</v>
      </c>
      <c r="K4" s="46" t="s">
        <v>1373</v>
      </c>
      <c r="L4" s="46" t="s">
        <v>1374</v>
      </c>
      <c r="M4" s="46" t="s">
        <v>1375</v>
      </c>
      <c r="N4" s="46" t="s">
        <v>1376</v>
      </c>
      <c r="O4" s="46" t="s">
        <v>1377</v>
      </c>
      <c r="P4" s="16" t="s">
        <v>1367</v>
      </c>
      <c r="Q4" s="46" t="s">
        <v>1378</v>
      </c>
      <c r="R4" s="46" t="s">
        <v>1379</v>
      </c>
      <c r="S4" s="46" t="s">
        <v>1380</v>
      </c>
      <c r="T4" s="46" t="s">
        <v>1382</v>
      </c>
      <c r="U4" s="16" t="s">
        <v>1367</v>
      </c>
      <c r="V4" s="46" t="s">
        <v>1384</v>
      </c>
      <c r="W4" s="46" t="s">
        <v>1385</v>
      </c>
      <c r="X4" s="16" t="s">
        <v>1367</v>
      </c>
      <c r="Y4" s="46" t="s">
        <v>1386</v>
      </c>
      <c r="Z4" s="46" t="s">
        <v>1388</v>
      </c>
      <c r="AA4" s="46" t="s">
        <v>1389</v>
      </c>
      <c r="AB4" s="46" t="s">
        <v>1390</v>
      </c>
      <c r="AC4" s="110"/>
    </row>
    <row r="5" spans="1:29" s="42" customFormat="1" ht="30" customHeight="1">
      <c r="A5" s="47" t="s">
        <v>1353</v>
      </c>
      <c r="B5" s="48">
        <f>C5+H5+P5+U5+X5+AC5</f>
        <v>116802</v>
      </c>
      <c r="C5" s="48">
        <f>D5+E5+F5+G5</f>
        <v>45371</v>
      </c>
      <c r="D5" s="48">
        <f>D6+D7+D8+D9+D10+D11+D13+D14+D15+D12+D16+D17+D18+D19+D20+D21</f>
        <v>26329</v>
      </c>
      <c r="E5" s="48">
        <f>E6+E7+E8+E9+E10+E11+E13+E14+E15+E12+E16+E17+E18+E19+E20+E21</f>
        <v>14257</v>
      </c>
      <c r="F5" s="48">
        <f>F6+F7+F8+F9+F10+F11+F13+F14+F15+F12+F16+F17+F18+F19+F20+F21</f>
        <v>3005</v>
      </c>
      <c r="G5" s="48">
        <f>G6+G7+G8+G9+G10+G11+G13+G14+G15+G12+G16+G17+G18+G19+G20+G21</f>
        <v>1780</v>
      </c>
      <c r="H5" s="48">
        <f>I5+J5+K5+L5+M5+N5+O5</f>
        <v>4009</v>
      </c>
      <c r="I5" s="48">
        <f t="shared" ref="I5:AC5" si="0">I6+I7+I8+I9+I10+I11+I13+I14+I15+I12+I16+I17+I18+I19+I20+I21</f>
        <v>3525</v>
      </c>
      <c r="J5" s="48">
        <f t="shared" si="0"/>
        <v>0</v>
      </c>
      <c r="K5" s="48">
        <f t="shared" si="0"/>
        <v>89</v>
      </c>
      <c r="L5" s="48">
        <f t="shared" si="0"/>
        <v>216</v>
      </c>
      <c r="M5" s="48">
        <f t="shared" si="0"/>
        <v>179</v>
      </c>
      <c r="N5" s="48">
        <f t="shared" si="0"/>
        <v>0</v>
      </c>
      <c r="O5" s="48">
        <f t="shared" si="0"/>
        <v>0</v>
      </c>
      <c r="P5" s="48">
        <f>Q5+R5+S5+T5</f>
        <v>88</v>
      </c>
      <c r="Q5" s="48">
        <f t="shared" si="0"/>
        <v>0</v>
      </c>
      <c r="R5" s="48">
        <f t="shared" si="0"/>
        <v>88</v>
      </c>
      <c r="S5" s="48">
        <f t="shared" si="0"/>
        <v>0</v>
      </c>
      <c r="T5" s="48">
        <f t="shared" si="0"/>
        <v>0</v>
      </c>
      <c r="U5" s="48">
        <f>V5+W5</f>
        <v>62610</v>
      </c>
      <c r="V5" s="48">
        <f t="shared" si="0"/>
        <v>58109</v>
      </c>
      <c r="W5" s="48">
        <v>4501</v>
      </c>
      <c r="X5" s="48">
        <f>Y5+Z5+AA5+AB5</f>
        <v>4724</v>
      </c>
      <c r="Y5" s="48">
        <f t="shared" si="0"/>
        <v>2251</v>
      </c>
      <c r="Z5" s="48">
        <f t="shared" si="0"/>
        <v>2473</v>
      </c>
      <c r="AA5" s="48">
        <f t="shared" si="0"/>
        <v>0</v>
      </c>
      <c r="AB5" s="48">
        <f t="shared" si="0"/>
        <v>0</v>
      </c>
      <c r="AC5" s="48">
        <f t="shared" si="0"/>
        <v>0</v>
      </c>
    </row>
    <row r="6" spans="1:29" ht="30" customHeight="1">
      <c r="A6" s="13" t="s">
        <v>81</v>
      </c>
      <c r="B6" s="48">
        <f t="shared" ref="B6:B8" si="1">C6+H6+P6+U6+X6+AC6</f>
        <v>26453</v>
      </c>
      <c r="C6" s="48">
        <f t="shared" ref="C6:C21" si="2">D6+E6+F6+G6</f>
        <v>18323</v>
      </c>
      <c r="D6" s="49">
        <v>17172</v>
      </c>
      <c r="E6" s="49"/>
      <c r="F6" s="49"/>
      <c r="G6" s="49">
        <v>1151</v>
      </c>
      <c r="H6" s="48">
        <f t="shared" ref="H6:H21" si="3">I6+J6+K6+L6+M6+N6+O6</f>
        <v>1411</v>
      </c>
      <c r="I6" s="49">
        <v>980</v>
      </c>
      <c r="J6" s="49"/>
      <c r="K6" s="49">
        <v>89</v>
      </c>
      <c r="L6" s="49">
        <v>216</v>
      </c>
      <c r="M6" s="49">
        <v>126</v>
      </c>
      <c r="N6" s="49"/>
      <c r="O6" s="49"/>
      <c r="P6" s="48">
        <f t="shared" ref="P6:P21" si="4">Q6+R6+S6+T6</f>
        <v>45</v>
      </c>
      <c r="Q6" s="50"/>
      <c r="R6" s="50">
        <v>45</v>
      </c>
      <c r="S6" s="50"/>
      <c r="T6" s="50"/>
      <c r="U6" s="48">
        <f t="shared" ref="U6:U21" si="5">V6+W6</f>
        <v>5515</v>
      </c>
      <c r="V6" s="50">
        <v>3409</v>
      </c>
      <c r="W6" s="50">
        <v>2106</v>
      </c>
      <c r="X6" s="48">
        <f t="shared" ref="X6:X21" si="6">Y6+Z6+AA6+AB6</f>
        <v>1159</v>
      </c>
      <c r="Y6" s="50">
        <v>690</v>
      </c>
      <c r="Z6" s="50">
        <v>469</v>
      </c>
      <c r="AA6" s="50"/>
      <c r="AB6" s="50"/>
      <c r="AC6" s="50"/>
    </row>
    <row r="7" spans="1:29" ht="30" customHeight="1">
      <c r="A7" s="13" t="s">
        <v>83</v>
      </c>
      <c r="B7" s="48">
        <f t="shared" si="1"/>
        <v>7701</v>
      </c>
      <c r="C7" s="48">
        <f t="shared" si="2"/>
        <v>6292</v>
      </c>
      <c r="D7" s="14">
        <v>5840</v>
      </c>
      <c r="E7" s="14"/>
      <c r="F7" s="14"/>
      <c r="G7" s="14">
        <v>452</v>
      </c>
      <c r="H7" s="48">
        <f t="shared" si="3"/>
        <v>684</v>
      </c>
      <c r="I7" s="14">
        <v>650</v>
      </c>
      <c r="J7" s="14"/>
      <c r="K7" s="14"/>
      <c r="L7" s="14"/>
      <c r="M7" s="14">
        <v>34</v>
      </c>
      <c r="N7" s="14"/>
      <c r="O7" s="14"/>
      <c r="P7" s="48">
        <f t="shared" si="4"/>
        <v>43</v>
      </c>
      <c r="Q7" s="13"/>
      <c r="R7" s="13">
        <v>43</v>
      </c>
      <c r="S7" s="13"/>
      <c r="T7" s="13"/>
      <c r="U7" s="48">
        <f t="shared" si="5"/>
        <v>568</v>
      </c>
      <c r="V7" s="13">
        <v>488</v>
      </c>
      <c r="W7" s="13">
        <v>80</v>
      </c>
      <c r="X7" s="48">
        <f t="shared" si="6"/>
        <v>114</v>
      </c>
      <c r="Y7" s="13">
        <v>75</v>
      </c>
      <c r="Z7" s="13">
        <v>39</v>
      </c>
      <c r="AA7" s="13"/>
      <c r="AB7" s="13"/>
      <c r="AC7" s="13"/>
    </row>
    <row r="8" spans="1:29" ht="30" customHeight="1">
      <c r="A8" s="13" t="s">
        <v>84</v>
      </c>
      <c r="B8" s="48">
        <f t="shared" si="1"/>
        <v>24905</v>
      </c>
      <c r="C8" s="48">
        <f t="shared" si="2"/>
        <v>104</v>
      </c>
      <c r="D8" s="14">
        <v>101</v>
      </c>
      <c r="E8" s="14"/>
      <c r="F8" s="14"/>
      <c r="G8" s="14">
        <v>3</v>
      </c>
      <c r="H8" s="48">
        <f t="shared" si="3"/>
        <v>123</v>
      </c>
      <c r="I8" s="14">
        <v>123</v>
      </c>
      <c r="J8" s="14"/>
      <c r="K8" s="14"/>
      <c r="L8" s="14"/>
      <c r="M8" s="14"/>
      <c r="N8" s="14"/>
      <c r="O8" s="14"/>
      <c r="P8" s="48">
        <f t="shared" si="4"/>
        <v>0</v>
      </c>
      <c r="Q8" s="51"/>
      <c r="R8" s="51"/>
      <c r="S8" s="51"/>
      <c r="T8" s="51"/>
      <c r="U8" s="48">
        <f t="shared" si="5"/>
        <v>23726</v>
      </c>
      <c r="V8" s="13">
        <v>22551</v>
      </c>
      <c r="W8" s="13">
        <v>1175</v>
      </c>
      <c r="X8" s="48">
        <f t="shared" si="6"/>
        <v>952</v>
      </c>
      <c r="Y8" s="13">
        <v>729</v>
      </c>
      <c r="Z8" s="13">
        <v>223</v>
      </c>
      <c r="AA8" s="13"/>
      <c r="AB8" s="13"/>
      <c r="AC8" s="13"/>
    </row>
    <row r="9" spans="1:29" ht="30" customHeight="1">
      <c r="A9" s="13" t="s">
        <v>85</v>
      </c>
      <c r="B9" s="48">
        <v>0</v>
      </c>
      <c r="C9" s="48">
        <f t="shared" si="2"/>
        <v>0</v>
      </c>
      <c r="D9" s="14"/>
      <c r="E9" s="14"/>
      <c r="F9" s="14"/>
      <c r="G9" s="14"/>
      <c r="H9" s="48">
        <f t="shared" si="3"/>
        <v>0</v>
      </c>
      <c r="I9" s="14"/>
      <c r="J9" s="14"/>
      <c r="K9" s="14"/>
      <c r="L9" s="14"/>
      <c r="M9" s="14"/>
      <c r="N9" s="14"/>
      <c r="O9" s="14"/>
      <c r="P9" s="48">
        <f t="shared" si="4"/>
        <v>0</v>
      </c>
      <c r="Q9" s="6"/>
      <c r="R9" s="6"/>
      <c r="S9" s="6"/>
      <c r="T9" s="6"/>
      <c r="U9" s="48">
        <f t="shared" si="5"/>
        <v>0</v>
      </c>
      <c r="V9" s="13"/>
      <c r="W9" s="13"/>
      <c r="X9" s="48">
        <f t="shared" si="6"/>
        <v>0</v>
      </c>
      <c r="Y9" s="13"/>
      <c r="Z9" s="13"/>
      <c r="AA9" s="13"/>
      <c r="AB9" s="13"/>
      <c r="AC9" s="13"/>
    </row>
    <row r="10" spans="1:29" ht="30" customHeight="1">
      <c r="A10" s="13" t="s">
        <v>86</v>
      </c>
      <c r="B10" s="48">
        <f t="shared" ref="B10:B21" si="7">C10+H10+P10+U10+X10+AC10</f>
        <v>1890</v>
      </c>
      <c r="C10" s="48">
        <f t="shared" si="2"/>
        <v>98</v>
      </c>
      <c r="D10" s="14">
        <v>98</v>
      </c>
      <c r="E10" s="14"/>
      <c r="F10" s="14"/>
      <c r="G10" s="14"/>
      <c r="H10" s="48">
        <f t="shared" si="3"/>
        <v>440</v>
      </c>
      <c r="I10" s="14">
        <v>440</v>
      </c>
      <c r="J10" s="14"/>
      <c r="K10" s="14"/>
      <c r="L10" s="14"/>
      <c r="M10" s="14"/>
      <c r="N10" s="14"/>
      <c r="O10" s="14"/>
      <c r="P10" s="48">
        <f t="shared" si="4"/>
        <v>0</v>
      </c>
      <c r="Q10" s="50"/>
      <c r="R10" s="50"/>
      <c r="S10" s="50"/>
      <c r="T10" s="50"/>
      <c r="U10" s="48">
        <f t="shared" si="5"/>
        <v>1335</v>
      </c>
      <c r="V10" s="13">
        <v>993</v>
      </c>
      <c r="W10" s="13">
        <v>342</v>
      </c>
      <c r="X10" s="48">
        <f t="shared" si="6"/>
        <v>17</v>
      </c>
      <c r="Y10" s="13">
        <v>7</v>
      </c>
      <c r="Z10" s="13">
        <v>10</v>
      </c>
      <c r="AA10" s="13"/>
      <c r="AB10" s="13"/>
      <c r="AC10" s="13"/>
    </row>
    <row r="11" spans="1:29" ht="30" customHeight="1">
      <c r="A11" s="13" t="s">
        <v>87</v>
      </c>
      <c r="B11" s="48">
        <f t="shared" si="7"/>
        <v>25633</v>
      </c>
      <c r="C11" s="48">
        <f t="shared" si="2"/>
        <v>15033</v>
      </c>
      <c r="D11" s="14">
        <v>759</v>
      </c>
      <c r="E11" s="14">
        <v>14257</v>
      </c>
      <c r="G11" s="14">
        <v>17</v>
      </c>
      <c r="H11" s="48">
        <f t="shared" si="3"/>
        <v>195</v>
      </c>
      <c r="I11" s="14">
        <v>195</v>
      </c>
      <c r="J11" s="14"/>
      <c r="K11" s="14"/>
      <c r="L11" s="14"/>
      <c r="M11" s="14"/>
      <c r="N11" s="14"/>
      <c r="O11" s="14"/>
      <c r="P11" s="48">
        <f t="shared" si="4"/>
        <v>0</v>
      </c>
      <c r="Q11" s="13"/>
      <c r="R11" s="13"/>
      <c r="S11" s="13"/>
      <c r="T11" s="13"/>
      <c r="U11" s="48">
        <f t="shared" si="5"/>
        <v>10405</v>
      </c>
      <c r="V11" s="13">
        <v>10063</v>
      </c>
      <c r="W11" s="13">
        <v>342</v>
      </c>
      <c r="X11" s="48">
        <f t="shared" si="6"/>
        <v>0</v>
      </c>
      <c r="Y11" s="13"/>
      <c r="Z11" s="13"/>
      <c r="AA11" s="13"/>
      <c r="AB11" s="13"/>
      <c r="AC11" s="13"/>
    </row>
    <row r="12" spans="1:29" ht="30" customHeight="1">
      <c r="A12" s="13" t="s">
        <v>88</v>
      </c>
      <c r="B12" s="48">
        <f t="shared" si="7"/>
        <v>11302</v>
      </c>
      <c r="C12" s="48">
        <f t="shared" si="2"/>
        <v>169</v>
      </c>
      <c r="D12" s="14">
        <v>169</v>
      </c>
      <c r="E12" s="14"/>
      <c r="F12" s="14"/>
      <c r="G12" s="14"/>
      <c r="H12" s="48">
        <f t="shared" si="3"/>
        <v>114</v>
      </c>
      <c r="I12" s="14">
        <v>110</v>
      </c>
      <c r="J12" s="14"/>
      <c r="K12" s="14"/>
      <c r="L12" s="14"/>
      <c r="M12" s="14">
        <v>4</v>
      </c>
      <c r="N12" s="14"/>
      <c r="O12" s="14"/>
      <c r="P12" s="48">
        <f t="shared" si="4"/>
        <v>0</v>
      </c>
      <c r="Q12" s="13"/>
      <c r="R12" s="13"/>
      <c r="S12" s="13"/>
      <c r="T12" s="13"/>
      <c r="U12" s="48">
        <f t="shared" si="5"/>
        <v>9757</v>
      </c>
      <c r="V12" s="13">
        <v>7582</v>
      </c>
      <c r="W12" s="13">
        <v>2175</v>
      </c>
      <c r="X12" s="48">
        <f t="shared" si="6"/>
        <v>1262</v>
      </c>
      <c r="Y12" s="13">
        <v>583</v>
      </c>
      <c r="Z12" s="13">
        <v>679</v>
      </c>
      <c r="AA12" s="13"/>
      <c r="AB12" s="13"/>
      <c r="AC12" s="13"/>
    </row>
    <row r="13" spans="1:29" ht="30" customHeight="1">
      <c r="A13" s="13" t="s">
        <v>89</v>
      </c>
      <c r="B13" s="48">
        <f t="shared" si="7"/>
        <v>1312</v>
      </c>
      <c r="C13" s="48">
        <f t="shared" si="2"/>
        <v>14</v>
      </c>
      <c r="D13" s="14"/>
      <c r="E13" s="14"/>
      <c r="F13" s="14"/>
      <c r="G13" s="14">
        <v>14</v>
      </c>
      <c r="H13" s="48">
        <f t="shared" si="3"/>
        <v>98</v>
      </c>
      <c r="I13" s="14">
        <v>98</v>
      </c>
      <c r="J13" s="14"/>
      <c r="K13" s="14"/>
      <c r="L13" s="14"/>
      <c r="M13" s="14"/>
      <c r="N13" s="14"/>
      <c r="O13" s="14"/>
      <c r="P13" s="48">
        <f t="shared" si="4"/>
        <v>0</v>
      </c>
      <c r="Q13" s="13"/>
      <c r="R13" s="13"/>
      <c r="S13" s="13"/>
      <c r="T13" s="13"/>
      <c r="U13" s="48">
        <f t="shared" si="5"/>
        <v>759</v>
      </c>
      <c r="V13" s="13">
        <v>344</v>
      </c>
      <c r="W13" s="13">
        <v>415</v>
      </c>
      <c r="X13" s="48">
        <f t="shared" si="6"/>
        <v>441</v>
      </c>
      <c r="Y13" s="13">
        <v>2</v>
      </c>
      <c r="Z13" s="13">
        <v>439</v>
      </c>
      <c r="AA13" s="13"/>
      <c r="AB13" s="13"/>
      <c r="AC13" s="13"/>
    </row>
    <row r="14" spans="1:29" ht="30" customHeight="1">
      <c r="A14" s="13" t="s">
        <v>90</v>
      </c>
      <c r="B14" s="48">
        <f t="shared" si="7"/>
        <v>3001</v>
      </c>
      <c r="C14" s="48">
        <f t="shared" si="2"/>
        <v>349</v>
      </c>
      <c r="D14" s="14">
        <v>332</v>
      </c>
      <c r="E14" s="14"/>
      <c r="F14" s="14"/>
      <c r="G14" s="14">
        <v>17</v>
      </c>
      <c r="H14" s="48">
        <f t="shared" si="3"/>
        <v>124</v>
      </c>
      <c r="I14" s="14">
        <v>121</v>
      </c>
      <c r="J14" s="14"/>
      <c r="K14" s="14"/>
      <c r="L14" s="14"/>
      <c r="M14" s="14">
        <v>3</v>
      </c>
      <c r="N14" s="14"/>
      <c r="O14" s="14"/>
      <c r="P14" s="48">
        <f t="shared" si="4"/>
        <v>0</v>
      </c>
      <c r="Q14" s="13"/>
      <c r="R14" s="13"/>
      <c r="S14" s="13"/>
      <c r="T14" s="13"/>
      <c r="U14" s="48">
        <f t="shared" si="5"/>
        <v>2367</v>
      </c>
      <c r="V14" s="13">
        <v>2019</v>
      </c>
      <c r="W14" s="13">
        <v>348</v>
      </c>
      <c r="X14" s="48">
        <f t="shared" si="6"/>
        <v>161</v>
      </c>
      <c r="Y14" s="13">
        <v>34</v>
      </c>
      <c r="Z14" s="13">
        <v>127</v>
      </c>
      <c r="AA14" s="13"/>
      <c r="AB14" s="13"/>
      <c r="AC14" s="13"/>
    </row>
    <row r="15" spans="1:29" ht="30" customHeight="1">
      <c r="A15" s="13" t="s">
        <v>91</v>
      </c>
      <c r="B15" s="48">
        <f t="shared" si="7"/>
        <v>6648</v>
      </c>
      <c r="C15" s="48">
        <f t="shared" si="2"/>
        <v>1035</v>
      </c>
      <c r="D15" s="14">
        <v>1008</v>
      </c>
      <c r="E15" s="14"/>
      <c r="F15" s="14"/>
      <c r="G15" s="14">
        <v>27</v>
      </c>
      <c r="H15" s="48">
        <f t="shared" si="3"/>
        <v>557</v>
      </c>
      <c r="I15" s="14">
        <v>550</v>
      </c>
      <c r="J15" s="14"/>
      <c r="K15" s="14"/>
      <c r="L15" s="14"/>
      <c r="M15" s="14">
        <v>7</v>
      </c>
      <c r="N15" s="14"/>
      <c r="O15" s="14"/>
      <c r="P15" s="48">
        <f t="shared" si="4"/>
        <v>0</v>
      </c>
      <c r="Q15" s="13"/>
      <c r="R15" s="13"/>
      <c r="S15" s="13"/>
      <c r="T15" s="13"/>
      <c r="U15" s="48">
        <f t="shared" si="5"/>
        <v>5056</v>
      </c>
      <c r="V15" s="13">
        <v>4665</v>
      </c>
      <c r="W15" s="13">
        <v>391</v>
      </c>
      <c r="X15" s="48">
        <f t="shared" si="6"/>
        <v>0</v>
      </c>
      <c r="Y15" s="13"/>
      <c r="Z15" s="13"/>
      <c r="AA15" s="13"/>
      <c r="AB15" s="13"/>
      <c r="AC15" s="13"/>
    </row>
    <row r="16" spans="1:29" ht="30" customHeight="1">
      <c r="A16" s="13" t="s">
        <v>92</v>
      </c>
      <c r="B16" s="48">
        <f t="shared" si="7"/>
        <v>1743</v>
      </c>
      <c r="C16" s="48">
        <f t="shared" si="2"/>
        <v>143</v>
      </c>
      <c r="D16" s="14">
        <v>143</v>
      </c>
      <c r="E16" s="14"/>
      <c r="F16" s="14"/>
      <c r="G16" s="14"/>
      <c r="H16" s="48">
        <f t="shared" si="3"/>
        <v>81</v>
      </c>
      <c r="I16" s="14">
        <v>78</v>
      </c>
      <c r="J16" s="14"/>
      <c r="K16" s="14"/>
      <c r="L16" s="14"/>
      <c r="M16" s="14">
        <v>3</v>
      </c>
      <c r="N16" s="14"/>
      <c r="O16" s="14"/>
      <c r="P16" s="48">
        <f t="shared" si="4"/>
        <v>0</v>
      </c>
      <c r="Q16" s="13"/>
      <c r="R16" s="13"/>
      <c r="S16" s="13"/>
      <c r="T16" s="13"/>
      <c r="U16" s="48">
        <f t="shared" si="5"/>
        <v>1506</v>
      </c>
      <c r="V16" s="13">
        <v>932</v>
      </c>
      <c r="W16" s="13">
        <v>574</v>
      </c>
      <c r="X16" s="48">
        <f t="shared" si="6"/>
        <v>13</v>
      </c>
      <c r="Y16" s="13">
        <v>6</v>
      </c>
      <c r="Z16" s="13">
        <v>7</v>
      </c>
      <c r="AA16" s="13"/>
      <c r="AB16" s="13"/>
      <c r="AC16" s="13"/>
    </row>
    <row r="17" spans="1:29" ht="30" customHeight="1">
      <c r="A17" s="13" t="s">
        <v>93</v>
      </c>
      <c r="B17" s="48">
        <f t="shared" si="7"/>
        <v>165</v>
      </c>
      <c r="C17" s="48">
        <f t="shared" si="2"/>
        <v>0</v>
      </c>
      <c r="E17" s="14"/>
      <c r="F17" s="14"/>
      <c r="G17" s="14"/>
      <c r="H17" s="48">
        <f t="shared" si="3"/>
        <v>0</v>
      </c>
      <c r="I17" s="14"/>
      <c r="J17" s="14"/>
      <c r="K17" s="14"/>
      <c r="L17" s="14"/>
      <c r="M17" s="14"/>
      <c r="N17" s="14"/>
      <c r="O17" s="14"/>
      <c r="P17" s="48">
        <f t="shared" si="4"/>
        <v>0</v>
      </c>
      <c r="Q17" s="13"/>
      <c r="R17" s="13"/>
      <c r="S17" s="13"/>
      <c r="T17" s="13"/>
      <c r="U17" s="48">
        <f t="shared" si="5"/>
        <v>165</v>
      </c>
      <c r="V17" s="13">
        <v>163</v>
      </c>
      <c r="W17" s="13">
        <v>2</v>
      </c>
      <c r="X17" s="48">
        <f t="shared" si="6"/>
        <v>0</v>
      </c>
      <c r="Y17" s="13"/>
      <c r="Z17" s="13"/>
      <c r="AA17" s="13"/>
      <c r="AB17" s="13"/>
      <c r="AC17" s="13"/>
    </row>
    <row r="18" spans="1:29" ht="30" customHeight="1">
      <c r="A18" s="13" t="s">
        <v>94</v>
      </c>
      <c r="B18" s="48">
        <f t="shared" si="7"/>
        <v>212</v>
      </c>
      <c r="C18" s="48">
        <f t="shared" si="2"/>
        <v>120</v>
      </c>
      <c r="D18" s="14">
        <v>106</v>
      </c>
      <c r="E18" s="14"/>
      <c r="F18" s="14"/>
      <c r="G18" s="14">
        <v>14</v>
      </c>
      <c r="H18" s="48">
        <f t="shared" si="3"/>
        <v>17</v>
      </c>
      <c r="I18" s="14">
        <v>17</v>
      </c>
      <c r="J18" s="14"/>
      <c r="K18" s="14"/>
      <c r="L18" s="14"/>
      <c r="M18" s="14"/>
      <c r="N18" s="14"/>
      <c r="O18" s="14"/>
      <c r="P18" s="48">
        <f t="shared" si="4"/>
        <v>0</v>
      </c>
      <c r="Q18" s="13"/>
      <c r="R18" s="13"/>
      <c r="S18" s="13"/>
      <c r="T18" s="13"/>
      <c r="U18" s="48">
        <f t="shared" si="5"/>
        <v>0</v>
      </c>
      <c r="V18" s="13"/>
      <c r="W18" s="13"/>
      <c r="X18" s="48">
        <f t="shared" si="6"/>
        <v>75</v>
      </c>
      <c r="Y18" s="13">
        <v>19</v>
      </c>
      <c r="Z18" s="13">
        <v>56</v>
      </c>
      <c r="AA18" s="13"/>
      <c r="AB18" s="13"/>
      <c r="AC18" s="13"/>
    </row>
    <row r="19" spans="1:29" ht="30" customHeight="1">
      <c r="A19" s="13" t="s">
        <v>406</v>
      </c>
      <c r="B19" s="48">
        <f t="shared" si="7"/>
        <v>1256</v>
      </c>
      <c r="C19" s="48">
        <f t="shared" si="2"/>
        <v>492</v>
      </c>
      <c r="D19" s="14">
        <v>489</v>
      </c>
      <c r="E19" s="14"/>
      <c r="F19" s="14"/>
      <c r="G19" s="14">
        <v>3</v>
      </c>
      <c r="H19" s="48">
        <f t="shared" si="3"/>
        <v>63</v>
      </c>
      <c r="I19" s="14">
        <v>63</v>
      </c>
      <c r="J19" s="14"/>
      <c r="K19" s="14"/>
      <c r="L19" s="14"/>
      <c r="M19" s="14"/>
      <c r="N19" s="14"/>
      <c r="O19" s="14"/>
      <c r="P19" s="48">
        <f t="shared" si="4"/>
        <v>0</v>
      </c>
      <c r="Q19" s="13"/>
      <c r="R19" s="13"/>
      <c r="S19" s="13"/>
      <c r="T19" s="13"/>
      <c r="U19" s="48">
        <f t="shared" si="5"/>
        <v>690</v>
      </c>
      <c r="V19" s="13">
        <v>661</v>
      </c>
      <c r="W19" s="13">
        <v>29</v>
      </c>
      <c r="X19" s="48">
        <f t="shared" si="6"/>
        <v>11</v>
      </c>
      <c r="Y19" s="13">
        <v>11</v>
      </c>
      <c r="Z19" s="13"/>
      <c r="AA19" s="13"/>
      <c r="AB19" s="13"/>
      <c r="AC19" s="13"/>
    </row>
    <row r="20" spans="1:29" ht="30" customHeight="1">
      <c r="A20" s="13" t="s">
        <v>407</v>
      </c>
      <c r="B20" s="48">
        <f t="shared" si="7"/>
        <v>7236</v>
      </c>
      <c r="C20" s="48">
        <f t="shared" si="2"/>
        <v>3005</v>
      </c>
      <c r="D20" s="14"/>
      <c r="E20" s="14"/>
      <c r="F20" s="14">
        <v>3005</v>
      </c>
      <c r="G20" s="14"/>
      <c r="H20" s="48">
        <f t="shared" si="3"/>
        <v>0</v>
      </c>
      <c r="I20" s="14"/>
      <c r="J20" s="14"/>
      <c r="K20" s="14"/>
      <c r="L20" s="14"/>
      <c r="M20" s="14"/>
      <c r="N20" s="14"/>
      <c r="O20" s="14"/>
      <c r="P20" s="48">
        <f t="shared" si="4"/>
        <v>0</v>
      </c>
      <c r="Q20" s="13"/>
      <c r="R20" s="13"/>
      <c r="S20" s="13"/>
      <c r="T20" s="13"/>
      <c r="U20" s="48">
        <f t="shared" si="5"/>
        <v>3901</v>
      </c>
      <c r="V20" s="13">
        <v>3885</v>
      </c>
      <c r="W20" s="13">
        <v>16</v>
      </c>
      <c r="X20" s="48">
        <f t="shared" si="6"/>
        <v>330</v>
      </c>
      <c r="Y20" s="13"/>
      <c r="Z20" s="13">
        <v>330</v>
      </c>
      <c r="AA20" s="13"/>
      <c r="AB20" s="13"/>
      <c r="AC20" s="13"/>
    </row>
    <row r="21" spans="1:29" ht="30" customHeight="1">
      <c r="A21" s="13" t="s">
        <v>409</v>
      </c>
      <c r="B21" s="48">
        <f t="shared" si="7"/>
        <v>914</v>
      </c>
      <c r="C21" s="48">
        <f t="shared" si="2"/>
        <v>194</v>
      </c>
      <c r="D21" s="14">
        <v>112</v>
      </c>
      <c r="E21" s="14"/>
      <c r="F21" s="14"/>
      <c r="G21" s="14">
        <v>82</v>
      </c>
      <c r="H21" s="48">
        <f t="shared" si="3"/>
        <v>102</v>
      </c>
      <c r="I21" s="14">
        <v>100</v>
      </c>
      <c r="J21" s="14"/>
      <c r="K21" s="14"/>
      <c r="L21" s="14"/>
      <c r="M21" s="14">
        <v>2</v>
      </c>
      <c r="N21" s="14"/>
      <c r="O21" s="14"/>
      <c r="P21" s="48">
        <f t="shared" si="4"/>
        <v>0</v>
      </c>
      <c r="Q21" s="13"/>
      <c r="R21" s="13"/>
      <c r="S21" s="13"/>
      <c r="T21" s="13"/>
      <c r="U21" s="48">
        <f t="shared" si="5"/>
        <v>429</v>
      </c>
      <c r="V21" s="13">
        <v>354</v>
      </c>
      <c r="W21" s="13">
        <v>75</v>
      </c>
      <c r="X21" s="48">
        <f t="shared" si="6"/>
        <v>189</v>
      </c>
      <c r="Y21" s="13">
        <v>95</v>
      </c>
      <c r="Z21" s="13">
        <v>94</v>
      </c>
      <c r="AA21" s="13"/>
      <c r="AB21" s="13"/>
      <c r="AC21" s="13"/>
    </row>
  </sheetData>
  <mergeCells count="7">
    <mergeCell ref="A1:AC1"/>
    <mergeCell ref="C3:G3"/>
    <mergeCell ref="K3:O3"/>
    <mergeCell ref="P3:T3"/>
    <mergeCell ref="U3:W3"/>
    <mergeCell ref="X3:AB3"/>
    <mergeCell ref="AC3:AC4"/>
  </mergeCells>
  <phoneticPr fontId="46" type="noConversion"/>
  <pageMargins left="0.75" right="0.75" top="1" bottom="1" header="0.51180555555555596" footer="0.51180555555555596"/>
  <pageSetup paperSize="9" orientation="portrait"/>
</worksheet>
</file>

<file path=xl/worksheets/sheet14.xml><?xml version="1.0" encoding="utf-8"?>
<worksheet xmlns="http://schemas.openxmlformats.org/spreadsheetml/2006/main" xmlns:r="http://schemas.openxmlformats.org/officeDocument/2006/relationships">
  <dimension ref="A1:C27"/>
  <sheetViews>
    <sheetView topLeftCell="A12" workbookViewId="0">
      <selection activeCell="B21" sqref="B20:B21"/>
    </sheetView>
  </sheetViews>
  <sheetFormatPr defaultColWidth="8.796875" defaultRowHeight="15"/>
  <cols>
    <col min="1" max="1" width="26.09765625" style="1" customWidth="1"/>
    <col min="2" max="2" width="24" style="1" customWidth="1"/>
    <col min="3" max="1996" width="15" style="1" customWidth="1"/>
    <col min="1997" max="16384" width="8.796875" style="1"/>
  </cols>
  <sheetData>
    <row r="1" spans="1:3" ht="25.5">
      <c r="A1" s="103" t="s">
        <v>1393</v>
      </c>
      <c r="B1" s="103"/>
      <c r="C1" s="103"/>
    </row>
    <row r="2" spans="1:3">
      <c r="A2" s="2" t="s">
        <v>1394</v>
      </c>
      <c r="C2" s="3" t="s">
        <v>41</v>
      </c>
    </row>
    <row r="3" spans="1:3" ht="20.100000000000001" customHeight="1">
      <c r="A3" s="12" t="s">
        <v>42</v>
      </c>
      <c r="B3" s="23" t="s">
        <v>423</v>
      </c>
      <c r="C3" s="12" t="s">
        <v>80</v>
      </c>
    </row>
    <row r="4" spans="1:3" ht="20.100000000000001" customHeight="1">
      <c r="A4" s="13" t="s">
        <v>81</v>
      </c>
      <c r="B4" s="36">
        <v>18524</v>
      </c>
      <c r="C4" s="37"/>
    </row>
    <row r="5" spans="1:3" ht="20.100000000000001" customHeight="1">
      <c r="A5" s="13" t="s">
        <v>82</v>
      </c>
      <c r="B5" s="38">
        <v>60</v>
      </c>
      <c r="C5" s="6"/>
    </row>
    <row r="6" spans="1:3" ht="20.100000000000001" customHeight="1">
      <c r="A6" s="13" t="s">
        <v>83</v>
      </c>
      <c r="B6" s="38">
        <v>305</v>
      </c>
      <c r="C6" s="6"/>
    </row>
    <row r="7" spans="1:3" ht="20.100000000000001" customHeight="1">
      <c r="A7" s="13" t="s">
        <v>84</v>
      </c>
      <c r="B7" s="38">
        <v>2600</v>
      </c>
      <c r="C7" s="6"/>
    </row>
    <row r="8" spans="1:3" ht="20.100000000000001" customHeight="1">
      <c r="A8" s="13" t="s">
        <v>85</v>
      </c>
      <c r="B8" s="38"/>
      <c r="C8" s="6"/>
    </row>
    <row r="9" spans="1:3" ht="20.100000000000001" customHeight="1">
      <c r="A9" s="13" t="s">
        <v>86</v>
      </c>
      <c r="B9" s="38">
        <v>30</v>
      </c>
      <c r="C9" s="6"/>
    </row>
    <row r="10" spans="1:3" ht="20.100000000000001" customHeight="1">
      <c r="A10" s="13" t="s">
        <v>87</v>
      </c>
      <c r="B10" s="38">
        <v>6830</v>
      </c>
      <c r="C10" s="6"/>
    </row>
    <row r="11" spans="1:3" ht="20.100000000000001" customHeight="1">
      <c r="A11" s="13" t="s">
        <v>88</v>
      </c>
      <c r="B11" s="38">
        <v>2300</v>
      </c>
      <c r="C11" s="6"/>
    </row>
    <row r="12" spans="1:3" ht="20.100000000000001" customHeight="1">
      <c r="A12" s="13" t="s">
        <v>89</v>
      </c>
      <c r="B12" s="38">
        <v>750</v>
      </c>
      <c r="C12" s="6"/>
    </row>
    <row r="13" spans="1:3" ht="20.100000000000001" customHeight="1">
      <c r="A13" s="13" t="s">
        <v>90</v>
      </c>
      <c r="B13" s="38">
        <v>4500</v>
      </c>
      <c r="C13" s="6"/>
    </row>
    <row r="14" spans="1:3" ht="20.100000000000001" customHeight="1">
      <c r="A14" s="13" t="s">
        <v>91</v>
      </c>
      <c r="B14" s="38">
        <v>48350</v>
      </c>
      <c r="C14" s="6"/>
    </row>
    <row r="15" spans="1:3" ht="20.100000000000001" customHeight="1">
      <c r="A15" s="13" t="s">
        <v>92</v>
      </c>
      <c r="B15" s="38">
        <v>4420</v>
      </c>
      <c r="C15" s="6"/>
    </row>
    <row r="16" spans="1:3" ht="20.100000000000001" customHeight="1">
      <c r="A16" s="13" t="s">
        <v>93</v>
      </c>
      <c r="B16" s="38">
        <v>350</v>
      </c>
      <c r="C16" s="6"/>
    </row>
    <row r="17" spans="1:3" ht="20.100000000000001" customHeight="1">
      <c r="A17" s="13" t="s">
        <v>94</v>
      </c>
      <c r="B17" s="38">
        <v>650</v>
      </c>
      <c r="C17" s="6"/>
    </row>
    <row r="18" spans="1:3" ht="20.100000000000001" customHeight="1">
      <c r="A18" s="13" t="s">
        <v>95</v>
      </c>
      <c r="B18" s="38">
        <v>430</v>
      </c>
      <c r="C18" s="6"/>
    </row>
    <row r="19" spans="1:3" ht="20.100000000000001" customHeight="1">
      <c r="A19" s="13" t="s">
        <v>96</v>
      </c>
      <c r="B19" s="38"/>
      <c r="C19" s="6"/>
    </row>
    <row r="20" spans="1:3" ht="20.100000000000001" customHeight="1">
      <c r="A20" s="13" t="s">
        <v>97</v>
      </c>
      <c r="B20" s="38">
        <v>520</v>
      </c>
      <c r="C20" s="6"/>
    </row>
    <row r="21" spans="1:3" ht="20.100000000000001" customHeight="1">
      <c r="A21" s="13" t="s">
        <v>98</v>
      </c>
      <c r="B21" s="38">
        <v>2850</v>
      </c>
      <c r="C21" s="6"/>
    </row>
    <row r="22" spans="1:3" ht="20.100000000000001" customHeight="1">
      <c r="A22" s="13" t="s">
        <v>99</v>
      </c>
      <c r="B22" s="38">
        <v>10</v>
      </c>
      <c r="C22" s="6"/>
    </row>
    <row r="23" spans="1:3" ht="20.100000000000001" customHeight="1">
      <c r="A23" s="13" t="s">
        <v>100</v>
      </c>
      <c r="B23" s="38">
        <v>5560</v>
      </c>
      <c r="C23" s="6"/>
    </row>
    <row r="24" spans="1:3" ht="20.100000000000001" customHeight="1">
      <c r="A24" s="13" t="s">
        <v>101</v>
      </c>
      <c r="B24" s="39"/>
      <c r="C24" s="40"/>
    </row>
    <row r="25" spans="1:3" ht="20.100000000000001" customHeight="1">
      <c r="A25" s="13" t="s">
        <v>102</v>
      </c>
      <c r="B25" s="41"/>
      <c r="C25" s="13"/>
    </row>
    <row r="26" spans="1:3" ht="20.100000000000001" customHeight="1">
      <c r="A26" s="13" t="s">
        <v>103</v>
      </c>
      <c r="B26" s="41">
        <v>9961</v>
      </c>
      <c r="C26" s="13"/>
    </row>
    <row r="27" spans="1:3" ht="20.100000000000001" customHeight="1">
      <c r="A27" s="13" t="s">
        <v>104</v>
      </c>
      <c r="B27" s="41">
        <v>109000</v>
      </c>
      <c r="C27" s="13"/>
    </row>
  </sheetData>
  <mergeCells count="1">
    <mergeCell ref="A1:C1"/>
  </mergeCells>
  <phoneticPr fontId="46" type="noConversion"/>
  <pageMargins left="0.75" right="0.75" top="1" bottom="1" header="0.51180555555555596" footer="0.51180555555555596"/>
  <pageSetup paperSize="9" orientation="portrait"/>
</worksheet>
</file>

<file path=xl/worksheets/sheet15.xml><?xml version="1.0" encoding="utf-8"?>
<worksheet xmlns="http://schemas.openxmlformats.org/spreadsheetml/2006/main" xmlns:r="http://schemas.openxmlformats.org/officeDocument/2006/relationships">
  <dimension ref="A1:B9"/>
  <sheetViews>
    <sheetView workbookViewId="0">
      <selection activeCell="C9" sqref="C9"/>
    </sheetView>
  </sheetViews>
  <sheetFormatPr defaultColWidth="9" defaultRowHeight="15"/>
  <cols>
    <col min="1" max="1" width="35.5" style="1" customWidth="1"/>
    <col min="2" max="2" width="29.19921875" style="1" customWidth="1"/>
    <col min="3" max="1998" width="24" style="1" customWidth="1"/>
    <col min="1999" max="16384" width="9" style="1"/>
  </cols>
  <sheetData>
    <row r="1" spans="1:2" ht="25.5">
      <c r="A1" s="103" t="s">
        <v>1395</v>
      </c>
      <c r="B1" s="103"/>
    </row>
    <row r="2" spans="1:2">
      <c r="A2" s="2" t="s">
        <v>1396</v>
      </c>
      <c r="B2" s="3" t="s">
        <v>41</v>
      </c>
    </row>
    <row r="3" spans="1:2" ht="30" customHeight="1">
      <c r="A3" s="15" t="s">
        <v>1397</v>
      </c>
      <c r="B3" s="16" t="s">
        <v>1398</v>
      </c>
    </row>
    <row r="4" spans="1:2" s="33" customFormat="1" ht="41.1" customHeight="1">
      <c r="A4" s="34" t="s">
        <v>1399</v>
      </c>
      <c r="B4" s="35">
        <v>2000</v>
      </c>
    </row>
    <row r="5" spans="1:2" ht="50.1" customHeight="1">
      <c r="A5" s="34" t="s">
        <v>1400</v>
      </c>
      <c r="B5" s="35">
        <v>800</v>
      </c>
    </row>
    <row r="6" spans="1:2" ht="30" customHeight="1">
      <c r="A6" s="34" t="s">
        <v>1401</v>
      </c>
      <c r="B6" s="35">
        <v>4600</v>
      </c>
    </row>
    <row r="7" spans="1:2" ht="30" customHeight="1">
      <c r="A7" s="34" t="s">
        <v>1402</v>
      </c>
      <c r="B7" s="35">
        <v>1900</v>
      </c>
    </row>
    <row r="8" spans="1:2" ht="30" customHeight="1">
      <c r="A8" s="34" t="s">
        <v>1403</v>
      </c>
      <c r="B8" s="35">
        <v>6000</v>
      </c>
    </row>
    <row r="9" spans="1:2" ht="33" customHeight="1">
      <c r="A9" s="7" t="s">
        <v>1404</v>
      </c>
      <c r="B9" s="35">
        <f>SUM(B4:B8)</f>
        <v>15300</v>
      </c>
    </row>
  </sheetData>
  <mergeCells count="1">
    <mergeCell ref="A1:B1"/>
  </mergeCells>
  <phoneticPr fontId="46" type="noConversion"/>
  <pageMargins left="0.75" right="0.75" top="1" bottom="1" header="0.51180555555555596" footer="0.51180555555555596"/>
  <pageSetup paperSize="9" orientation="landscape"/>
</worksheet>
</file>

<file path=xl/worksheets/sheet16.xml><?xml version="1.0" encoding="utf-8"?>
<worksheet xmlns="http://schemas.openxmlformats.org/spreadsheetml/2006/main" xmlns:r="http://schemas.openxmlformats.org/officeDocument/2006/relationships">
  <dimension ref="A1:C31"/>
  <sheetViews>
    <sheetView workbookViewId="0">
      <selection activeCell="C30" sqref="C30"/>
    </sheetView>
  </sheetViews>
  <sheetFormatPr defaultColWidth="9" defaultRowHeight="15"/>
  <cols>
    <col min="1" max="1" width="29.796875" style="1" customWidth="1"/>
    <col min="2" max="3" width="24" style="1" customWidth="1"/>
    <col min="4" max="1997" width="28" style="1" customWidth="1"/>
    <col min="1998" max="16384" width="9" style="1"/>
  </cols>
  <sheetData>
    <row r="1" spans="1:3" ht="25.5">
      <c r="A1" s="103" t="s">
        <v>1405</v>
      </c>
      <c r="B1" s="103"/>
      <c r="C1" s="103"/>
    </row>
    <row r="2" spans="1:3">
      <c r="A2" s="2" t="s">
        <v>1406</v>
      </c>
      <c r="C2" s="3" t="s">
        <v>41</v>
      </c>
    </row>
    <row r="3" spans="1:3">
      <c r="A3" s="12" t="s">
        <v>1407</v>
      </c>
      <c r="B3" s="12" t="s">
        <v>43</v>
      </c>
      <c r="C3" s="12" t="s">
        <v>45</v>
      </c>
    </row>
    <row r="4" spans="1:3">
      <c r="A4" s="13" t="s">
        <v>1408</v>
      </c>
      <c r="B4" s="32">
        <v>0</v>
      </c>
      <c r="C4" s="32">
        <v>0</v>
      </c>
    </row>
    <row r="5" spans="1:3">
      <c r="A5" s="13" t="s">
        <v>1409</v>
      </c>
      <c r="B5" s="32">
        <v>0</v>
      </c>
      <c r="C5" s="32">
        <v>0</v>
      </c>
    </row>
    <row r="6" spans="1:3">
      <c r="A6" s="13" t="s">
        <v>1410</v>
      </c>
      <c r="B6" s="32">
        <v>0</v>
      </c>
      <c r="C6" s="32">
        <v>0</v>
      </c>
    </row>
    <row r="7" spans="1:3">
      <c r="A7" s="13" t="s">
        <v>1411</v>
      </c>
      <c r="B7" s="32">
        <v>0</v>
      </c>
      <c r="C7" s="32">
        <v>0</v>
      </c>
    </row>
    <row r="8" spans="1:3">
      <c r="A8" s="13" t="s">
        <v>1412</v>
      </c>
      <c r="B8" s="32">
        <v>0</v>
      </c>
      <c r="C8" s="32">
        <v>0</v>
      </c>
    </row>
    <row r="9" spans="1:3">
      <c r="A9" s="13" t="s">
        <v>1413</v>
      </c>
      <c r="B9" s="32">
        <v>0</v>
      </c>
      <c r="C9" s="32">
        <v>0</v>
      </c>
    </row>
    <row r="10" spans="1:3">
      <c r="A10" s="13" t="s">
        <v>1414</v>
      </c>
      <c r="B10" s="32">
        <v>0</v>
      </c>
      <c r="C10" s="32">
        <v>0</v>
      </c>
    </row>
    <row r="11" spans="1:3">
      <c r="A11" s="13" t="s">
        <v>1415</v>
      </c>
      <c r="B11" s="32">
        <v>0</v>
      </c>
      <c r="C11" s="32">
        <v>0</v>
      </c>
    </row>
    <row r="12" spans="1:3">
      <c r="A12" s="13" t="s">
        <v>1416</v>
      </c>
      <c r="B12" s="31">
        <v>1273</v>
      </c>
      <c r="C12" s="31">
        <v>1339</v>
      </c>
    </row>
    <row r="13" spans="1:3">
      <c r="A13" s="13" t="s">
        <v>1417</v>
      </c>
      <c r="B13" s="32">
        <v>0</v>
      </c>
      <c r="C13" s="32">
        <v>0</v>
      </c>
    </row>
    <row r="14" spans="1:3">
      <c r="A14" s="13" t="s">
        <v>1418</v>
      </c>
      <c r="B14" s="32">
        <v>0</v>
      </c>
      <c r="C14" s="32">
        <v>0</v>
      </c>
    </row>
    <row r="15" spans="1:3">
      <c r="A15" s="13" t="s">
        <v>1419</v>
      </c>
      <c r="B15" s="32">
        <v>0</v>
      </c>
      <c r="C15" s="32">
        <v>0</v>
      </c>
    </row>
    <row r="16" spans="1:3">
      <c r="A16" s="13" t="s">
        <v>1420</v>
      </c>
      <c r="B16" s="32">
        <v>0</v>
      </c>
      <c r="C16" s="32">
        <v>0</v>
      </c>
    </row>
    <row r="17" spans="1:3">
      <c r="A17" s="13" t="s">
        <v>1421</v>
      </c>
      <c r="B17" s="32">
        <v>0</v>
      </c>
      <c r="C17" s="32">
        <v>0</v>
      </c>
    </row>
    <row r="18" spans="1:3">
      <c r="A18" s="13" t="s">
        <v>1422</v>
      </c>
      <c r="B18" s="32">
        <v>0</v>
      </c>
      <c r="C18" s="32">
        <v>0</v>
      </c>
    </row>
    <row r="19" spans="1:3">
      <c r="A19" s="13" t="s">
        <v>1423</v>
      </c>
      <c r="B19" s="31">
        <v>136</v>
      </c>
      <c r="C19" s="31">
        <v>29</v>
      </c>
    </row>
    <row r="20" spans="1:3">
      <c r="A20" s="13" t="s">
        <v>1424</v>
      </c>
      <c r="B20" s="32">
        <v>0</v>
      </c>
      <c r="C20" s="32">
        <v>0</v>
      </c>
    </row>
    <row r="21" spans="1:3">
      <c r="A21" s="13" t="s">
        <v>1425</v>
      </c>
      <c r="B21" s="32">
        <v>0</v>
      </c>
      <c r="C21" s="32">
        <v>0</v>
      </c>
    </row>
    <row r="22" spans="1:3">
      <c r="A22" s="13" t="s">
        <v>1426</v>
      </c>
      <c r="B22" s="32">
        <v>0</v>
      </c>
      <c r="C22" s="32">
        <v>0</v>
      </c>
    </row>
    <row r="23" spans="1:3">
      <c r="A23" s="13" t="s">
        <v>1427</v>
      </c>
      <c r="B23" s="32">
        <v>0</v>
      </c>
      <c r="C23" s="32">
        <v>0</v>
      </c>
    </row>
    <row r="24" spans="1:3">
      <c r="A24" s="13" t="s">
        <v>1428</v>
      </c>
      <c r="B24" s="32">
        <v>0</v>
      </c>
      <c r="C24" s="32">
        <v>0</v>
      </c>
    </row>
    <row r="25" spans="1:3">
      <c r="A25" s="13" t="s">
        <v>1429</v>
      </c>
      <c r="B25" s="32">
        <v>0</v>
      </c>
      <c r="C25" s="32">
        <v>0</v>
      </c>
    </row>
    <row r="26" spans="1:3">
      <c r="A26" s="13" t="s">
        <v>1430</v>
      </c>
      <c r="B26" s="32">
        <v>0</v>
      </c>
      <c r="C26" s="32">
        <v>0</v>
      </c>
    </row>
    <row r="27" spans="1:3">
      <c r="A27" s="13" t="s">
        <v>1431</v>
      </c>
      <c r="B27" s="32">
        <v>0</v>
      </c>
      <c r="C27" s="32">
        <v>0</v>
      </c>
    </row>
    <row r="28" spans="1:3">
      <c r="A28" s="13" t="s">
        <v>1432</v>
      </c>
      <c r="B28" s="32">
        <v>0</v>
      </c>
      <c r="C28" s="32">
        <v>0</v>
      </c>
    </row>
    <row r="29" spans="1:3">
      <c r="A29" s="13" t="s">
        <v>1433</v>
      </c>
      <c r="B29" s="32">
        <v>0</v>
      </c>
      <c r="C29" s="32">
        <v>0</v>
      </c>
    </row>
    <row r="30" spans="1:3">
      <c r="A30" s="13" t="s">
        <v>1434</v>
      </c>
      <c r="B30" s="32">
        <v>0</v>
      </c>
      <c r="C30" s="32">
        <v>0</v>
      </c>
    </row>
    <row r="31" spans="1:3">
      <c r="A31" s="13" t="s">
        <v>76</v>
      </c>
      <c r="B31" s="31">
        <v>1409</v>
      </c>
      <c r="C31" s="31">
        <v>1368</v>
      </c>
    </row>
  </sheetData>
  <mergeCells count="1">
    <mergeCell ref="A1:C1"/>
  </mergeCells>
  <phoneticPr fontId="46" type="noConversion"/>
  <pageMargins left="0.75" right="0.75" top="1" bottom="1" header="0.51180555555555596" footer="0.51180555555555596"/>
  <pageSetup paperSize="9" orientation="portrait"/>
</worksheet>
</file>

<file path=xl/worksheets/sheet17.xml><?xml version="1.0" encoding="utf-8"?>
<worksheet xmlns="http://schemas.openxmlformats.org/spreadsheetml/2006/main" xmlns:r="http://schemas.openxmlformats.org/officeDocument/2006/relationships">
  <dimension ref="A1:C59"/>
  <sheetViews>
    <sheetView topLeftCell="A34" workbookViewId="0">
      <selection activeCell="C55" sqref="C55"/>
    </sheetView>
  </sheetViews>
  <sheetFormatPr defaultColWidth="8.796875" defaultRowHeight="15"/>
  <cols>
    <col min="1" max="1" width="38.8984375" style="1" customWidth="1"/>
    <col min="2" max="3" width="24" style="1" customWidth="1"/>
    <col min="4" max="1997" width="28" style="1" customWidth="1"/>
    <col min="1998" max="16384" width="8.796875" style="1"/>
  </cols>
  <sheetData>
    <row r="1" spans="1:3" ht="25.5">
      <c r="A1" s="103" t="s">
        <v>1435</v>
      </c>
      <c r="B1" s="103"/>
      <c r="C1" s="103"/>
    </row>
    <row r="2" spans="1:3">
      <c r="A2" s="2" t="s">
        <v>1436</v>
      </c>
      <c r="C2" s="3" t="s">
        <v>41</v>
      </c>
    </row>
    <row r="3" spans="1:3">
      <c r="A3" s="12" t="s">
        <v>42</v>
      </c>
      <c r="B3" s="12" t="s">
        <v>43</v>
      </c>
      <c r="C3" s="12" t="s">
        <v>45</v>
      </c>
    </row>
    <row r="4" spans="1:3">
      <c r="A4" s="13" t="s">
        <v>1437</v>
      </c>
      <c r="B4" s="32">
        <v>0</v>
      </c>
      <c r="C4" s="32">
        <v>0</v>
      </c>
    </row>
    <row r="5" spans="1:3">
      <c r="A5" s="13" t="s">
        <v>1438</v>
      </c>
      <c r="B5" s="32">
        <v>0</v>
      </c>
      <c r="C5" s="32">
        <v>0</v>
      </c>
    </row>
    <row r="6" spans="1:3">
      <c r="A6" s="13" t="s">
        <v>1439</v>
      </c>
      <c r="B6" s="31">
        <v>0</v>
      </c>
      <c r="C6" s="31"/>
    </row>
    <row r="7" spans="1:3">
      <c r="A7" s="13" t="s">
        <v>1440</v>
      </c>
      <c r="B7" s="32">
        <v>0</v>
      </c>
      <c r="C7" s="32">
        <v>0</v>
      </c>
    </row>
    <row r="8" spans="1:3">
      <c r="A8" s="13" t="s">
        <v>1441</v>
      </c>
      <c r="B8" s="31">
        <v>0</v>
      </c>
      <c r="C8" s="31"/>
    </row>
    <row r="9" spans="1:3">
      <c r="A9" s="13" t="s">
        <v>1442</v>
      </c>
      <c r="B9" s="32">
        <v>0</v>
      </c>
      <c r="C9" s="32">
        <v>0</v>
      </c>
    </row>
    <row r="10" spans="1:3">
      <c r="A10" s="13" t="s">
        <v>1443</v>
      </c>
      <c r="B10" s="31">
        <v>0</v>
      </c>
      <c r="C10" s="31"/>
    </row>
    <row r="11" spans="1:3">
      <c r="A11" s="13" t="s">
        <v>1444</v>
      </c>
      <c r="B11" s="31">
        <v>0</v>
      </c>
      <c r="C11" s="31"/>
    </row>
    <row r="12" spans="1:3">
      <c r="A12" s="13" t="s">
        <v>1445</v>
      </c>
      <c r="B12" s="32">
        <v>0</v>
      </c>
      <c r="C12" s="32">
        <v>0</v>
      </c>
    </row>
    <row r="13" spans="1:3">
      <c r="A13" s="13" t="s">
        <v>1446</v>
      </c>
      <c r="B13" s="32">
        <v>0</v>
      </c>
      <c r="C13" s="32">
        <v>0</v>
      </c>
    </row>
    <row r="14" spans="1:3">
      <c r="A14" s="13" t="s">
        <v>1447</v>
      </c>
      <c r="B14" s="32">
        <v>0</v>
      </c>
      <c r="C14" s="32">
        <v>0</v>
      </c>
    </row>
    <row r="15" spans="1:3">
      <c r="A15" s="13" t="s">
        <v>1448</v>
      </c>
      <c r="B15" s="32">
        <v>0</v>
      </c>
      <c r="C15" s="32">
        <v>0</v>
      </c>
    </row>
    <row r="16" spans="1:3">
      <c r="A16" s="13" t="s">
        <v>1449</v>
      </c>
      <c r="B16" s="32">
        <v>0</v>
      </c>
      <c r="C16" s="32">
        <v>0</v>
      </c>
    </row>
    <row r="17" spans="1:3">
      <c r="A17" s="13" t="s">
        <v>1450</v>
      </c>
      <c r="B17" s="31">
        <v>2504</v>
      </c>
      <c r="C17" s="31">
        <v>2875</v>
      </c>
    </row>
    <row r="18" spans="1:3">
      <c r="A18" s="13" t="s">
        <v>1451</v>
      </c>
      <c r="B18" s="31">
        <v>2504</v>
      </c>
      <c r="C18" s="31">
        <v>2875</v>
      </c>
    </row>
    <row r="19" spans="1:3">
      <c r="A19" s="13" t="s">
        <v>1452</v>
      </c>
      <c r="B19" s="32">
        <v>0</v>
      </c>
      <c r="C19" s="32">
        <v>0</v>
      </c>
    </row>
    <row r="20" spans="1:3">
      <c r="A20" s="13" t="s">
        <v>1453</v>
      </c>
      <c r="B20" s="32">
        <v>0</v>
      </c>
      <c r="C20" s="32">
        <v>0</v>
      </c>
    </row>
    <row r="21" spans="1:3">
      <c r="A21" s="13" t="s">
        <v>1454</v>
      </c>
      <c r="B21" s="32">
        <v>0</v>
      </c>
      <c r="C21" s="32">
        <v>0</v>
      </c>
    </row>
    <row r="22" spans="1:3">
      <c r="A22" s="13" t="s">
        <v>1455</v>
      </c>
      <c r="B22" s="32">
        <v>0</v>
      </c>
      <c r="C22" s="32">
        <v>0</v>
      </c>
    </row>
    <row r="23" spans="1:3">
      <c r="A23" s="13" t="s">
        <v>1456</v>
      </c>
      <c r="B23" s="32">
        <v>0</v>
      </c>
      <c r="C23" s="32">
        <v>0</v>
      </c>
    </row>
    <row r="24" spans="1:3">
      <c r="A24" s="13" t="s">
        <v>1457</v>
      </c>
      <c r="B24" s="32">
        <v>0</v>
      </c>
      <c r="C24" s="32">
        <v>0</v>
      </c>
    </row>
    <row r="25" spans="1:3">
      <c r="A25" s="13" t="s">
        <v>1458</v>
      </c>
      <c r="B25" s="32">
        <v>0</v>
      </c>
      <c r="C25" s="32">
        <v>0</v>
      </c>
    </row>
    <row r="26" spans="1:3">
      <c r="A26" s="13" t="s">
        <v>1459</v>
      </c>
      <c r="B26" s="32">
        <v>0</v>
      </c>
      <c r="C26" s="32">
        <v>0</v>
      </c>
    </row>
    <row r="27" spans="1:3">
      <c r="A27" s="13" t="s">
        <v>1460</v>
      </c>
      <c r="B27" s="32">
        <v>0</v>
      </c>
      <c r="C27" s="32">
        <v>0</v>
      </c>
    </row>
    <row r="28" spans="1:3">
      <c r="A28" s="13" t="s">
        <v>1461</v>
      </c>
      <c r="B28" s="32">
        <v>0</v>
      </c>
      <c r="C28" s="32">
        <v>0</v>
      </c>
    </row>
    <row r="29" spans="1:3">
      <c r="A29" s="13" t="s">
        <v>1462</v>
      </c>
      <c r="B29" s="32">
        <v>0</v>
      </c>
      <c r="C29" s="32">
        <v>0</v>
      </c>
    </row>
    <row r="30" spans="1:3">
      <c r="A30" s="13" t="s">
        <v>1463</v>
      </c>
      <c r="B30" s="32">
        <v>0</v>
      </c>
      <c r="C30" s="32">
        <v>0</v>
      </c>
    </row>
    <row r="31" spans="1:3">
      <c r="A31" s="13" t="s">
        <v>1464</v>
      </c>
      <c r="B31" s="32">
        <v>0</v>
      </c>
      <c r="C31" s="32">
        <v>0</v>
      </c>
    </row>
    <row r="32" spans="1:3">
      <c r="A32" s="13" t="s">
        <v>1465</v>
      </c>
      <c r="B32" s="32">
        <v>0</v>
      </c>
      <c r="C32" s="32">
        <v>0</v>
      </c>
    </row>
    <row r="33" spans="1:3">
      <c r="A33" s="13" t="s">
        <v>1466</v>
      </c>
      <c r="B33" s="32">
        <v>0</v>
      </c>
      <c r="C33" s="32">
        <v>0</v>
      </c>
    </row>
    <row r="34" spans="1:3">
      <c r="A34" s="13" t="s">
        <v>1467</v>
      </c>
      <c r="B34" s="32">
        <v>0</v>
      </c>
      <c r="C34" s="32">
        <v>0</v>
      </c>
    </row>
    <row r="35" spans="1:3">
      <c r="A35" s="13" t="s">
        <v>1468</v>
      </c>
      <c r="B35" s="32">
        <v>0</v>
      </c>
      <c r="C35" s="32">
        <v>0</v>
      </c>
    </row>
    <row r="36" spans="1:3">
      <c r="A36" s="13" t="s">
        <v>1469</v>
      </c>
      <c r="B36" s="32">
        <v>0</v>
      </c>
      <c r="C36" s="32">
        <v>0</v>
      </c>
    </row>
    <row r="37" spans="1:3">
      <c r="A37" s="13" t="s">
        <v>1470</v>
      </c>
      <c r="B37" s="32">
        <v>0</v>
      </c>
      <c r="C37" s="32">
        <v>0</v>
      </c>
    </row>
    <row r="38" spans="1:3">
      <c r="A38" s="13" t="s">
        <v>1471</v>
      </c>
      <c r="B38" s="32">
        <v>0</v>
      </c>
      <c r="C38" s="32">
        <v>0</v>
      </c>
    </row>
    <row r="39" spans="1:3">
      <c r="A39" s="13" t="s">
        <v>1472</v>
      </c>
      <c r="B39" s="32">
        <v>0</v>
      </c>
      <c r="C39" s="32">
        <v>0</v>
      </c>
    </row>
    <row r="40" spans="1:3">
      <c r="A40" s="13" t="s">
        <v>1473</v>
      </c>
      <c r="B40" s="32">
        <v>0</v>
      </c>
      <c r="C40" s="32">
        <v>0</v>
      </c>
    </row>
    <row r="41" spans="1:3">
      <c r="A41" s="13" t="s">
        <v>1474</v>
      </c>
      <c r="B41" s="32">
        <v>0</v>
      </c>
      <c r="C41" s="32">
        <v>0</v>
      </c>
    </row>
    <row r="42" spans="1:3">
      <c r="A42" s="13" t="s">
        <v>1475</v>
      </c>
      <c r="B42" s="32">
        <v>0</v>
      </c>
      <c r="C42" s="32">
        <v>0</v>
      </c>
    </row>
    <row r="43" spans="1:3">
      <c r="A43" s="13" t="s">
        <v>1476</v>
      </c>
      <c r="B43" s="32">
        <v>0</v>
      </c>
      <c r="C43" s="32">
        <v>0</v>
      </c>
    </row>
    <row r="44" spans="1:3">
      <c r="A44" s="13" t="s">
        <v>1477</v>
      </c>
      <c r="B44" s="32">
        <v>0</v>
      </c>
      <c r="C44" s="32">
        <v>0</v>
      </c>
    </row>
    <row r="45" spans="1:3">
      <c r="A45" s="13" t="s">
        <v>1478</v>
      </c>
      <c r="B45" s="32">
        <v>0</v>
      </c>
      <c r="C45" s="32">
        <v>0</v>
      </c>
    </row>
    <row r="46" spans="1:3">
      <c r="A46" s="13" t="s">
        <v>1201</v>
      </c>
      <c r="B46" s="32">
        <v>0</v>
      </c>
      <c r="C46" s="32">
        <v>0</v>
      </c>
    </row>
    <row r="47" spans="1:3">
      <c r="A47" s="13" t="s">
        <v>1479</v>
      </c>
      <c r="B47" s="31">
        <v>47921</v>
      </c>
      <c r="C47" s="31">
        <v>17003</v>
      </c>
    </row>
    <row r="48" spans="1:3">
      <c r="A48" s="13" t="s">
        <v>1480</v>
      </c>
      <c r="B48" s="31">
        <v>47188</v>
      </c>
      <c r="C48" s="31">
        <v>16180</v>
      </c>
    </row>
    <row r="49" spans="1:3">
      <c r="A49" s="13" t="s">
        <v>1481</v>
      </c>
      <c r="B49" s="32">
        <v>0</v>
      </c>
      <c r="C49" s="32">
        <v>0</v>
      </c>
    </row>
    <row r="50" spans="1:3">
      <c r="A50" s="13" t="s">
        <v>1482</v>
      </c>
      <c r="B50" s="32">
        <v>0</v>
      </c>
      <c r="C50" s="32">
        <v>0</v>
      </c>
    </row>
    <row r="51" spans="1:3">
      <c r="A51" s="13" t="s">
        <v>1483</v>
      </c>
      <c r="B51" s="31">
        <v>733</v>
      </c>
      <c r="C51" s="31">
        <v>823</v>
      </c>
    </row>
    <row r="52" spans="1:3">
      <c r="A52" s="13" t="s">
        <v>1484</v>
      </c>
      <c r="B52" s="31">
        <v>3765</v>
      </c>
      <c r="C52" s="31">
        <v>4401</v>
      </c>
    </row>
    <row r="53" spans="1:3">
      <c r="A53" s="13" t="s">
        <v>1485</v>
      </c>
      <c r="B53" s="31">
        <v>3765</v>
      </c>
      <c r="C53" s="31">
        <v>4401</v>
      </c>
    </row>
    <row r="54" spans="1:3">
      <c r="A54" s="13" t="s">
        <v>1486</v>
      </c>
      <c r="B54" s="31">
        <v>37</v>
      </c>
      <c r="C54" s="31">
        <v>14</v>
      </c>
    </row>
    <row r="55" spans="1:3">
      <c r="A55" s="13" t="s">
        <v>1487</v>
      </c>
      <c r="B55" s="31">
        <v>37</v>
      </c>
      <c r="C55" s="31">
        <v>14</v>
      </c>
    </row>
    <row r="56" spans="1:3">
      <c r="A56" s="13" t="s">
        <v>1488</v>
      </c>
      <c r="B56" s="31">
        <v>302</v>
      </c>
      <c r="C56" s="31">
        <v>0</v>
      </c>
    </row>
    <row r="57" spans="1:3">
      <c r="A57" s="13" t="s">
        <v>1378</v>
      </c>
      <c r="B57" s="31">
        <v>98</v>
      </c>
      <c r="C57" s="31">
        <v>0</v>
      </c>
    </row>
    <row r="58" spans="1:3">
      <c r="A58" s="13" t="s">
        <v>1489</v>
      </c>
      <c r="B58" s="32">
        <v>204</v>
      </c>
      <c r="C58" s="32">
        <v>0</v>
      </c>
    </row>
    <row r="59" spans="1:3">
      <c r="A59" s="13" t="s">
        <v>104</v>
      </c>
      <c r="B59" s="31">
        <v>54529</v>
      </c>
      <c r="C59" s="31">
        <v>24293</v>
      </c>
    </row>
  </sheetData>
  <mergeCells count="1">
    <mergeCell ref="A1:C1"/>
  </mergeCells>
  <phoneticPr fontId="46" type="noConversion"/>
  <pageMargins left="0.75" right="0.75" top="1" bottom="1" header="0.51180555555555596" footer="0.51180555555555596"/>
  <pageSetup paperSize="9" orientation="portrait"/>
</worksheet>
</file>

<file path=xl/worksheets/sheet18.xml><?xml version="1.0" encoding="utf-8"?>
<worksheet xmlns="http://schemas.openxmlformats.org/spreadsheetml/2006/main" xmlns:r="http://schemas.openxmlformats.org/officeDocument/2006/relationships">
  <dimension ref="A1:C13"/>
  <sheetViews>
    <sheetView workbookViewId="0">
      <selection activeCell="B12" sqref="B12"/>
    </sheetView>
  </sheetViews>
  <sheetFormatPr defaultColWidth="9" defaultRowHeight="15"/>
  <cols>
    <col min="1" max="1" width="37" style="1" customWidth="1"/>
    <col min="2" max="2" width="21.69921875" style="1" customWidth="1"/>
    <col min="3" max="1998" width="15" style="1" customWidth="1"/>
    <col min="1999" max="16384" width="9" style="1"/>
  </cols>
  <sheetData>
    <row r="1" spans="1:3" ht="25.5">
      <c r="A1" s="103" t="s">
        <v>1490</v>
      </c>
      <c r="B1" s="103"/>
      <c r="C1" s="103"/>
    </row>
    <row r="2" spans="1:3">
      <c r="A2" s="2" t="s">
        <v>1491</v>
      </c>
      <c r="C2" s="2" t="s">
        <v>41</v>
      </c>
    </row>
    <row r="3" spans="1:3" ht="24.95" customHeight="1">
      <c r="A3" s="12" t="s">
        <v>42</v>
      </c>
      <c r="B3" s="23" t="s">
        <v>108</v>
      </c>
      <c r="C3" s="12" t="s">
        <v>80</v>
      </c>
    </row>
    <row r="4" spans="1:3" ht="24.95" customHeight="1">
      <c r="A4" s="13" t="s">
        <v>1492</v>
      </c>
      <c r="B4" s="14" t="s">
        <v>1493</v>
      </c>
      <c r="C4" s="13"/>
    </row>
    <row r="5" spans="1:3" ht="24.95" customHeight="1">
      <c r="A5" s="13" t="s">
        <v>1494</v>
      </c>
      <c r="B5" s="14" t="s">
        <v>1493</v>
      </c>
      <c r="C5" s="13"/>
    </row>
    <row r="6" spans="1:3" ht="24.95" customHeight="1">
      <c r="A6" s="13" t="s">
        <v>1495</v>
      </c>
      <c r="B6" s="14" t="s">
        <v>1493</v>
      </c>
      <c r="C6" s="13"/>
    </row>
    <row r="7" spans="1:3" ht="24.95" customHeight="1">
      <c r="A7" s="13" t="s">
        <v>1496</v>
      </c>
      <c r="B7" s="14" t="s">
        <v>1493</v>
      </c>
      <c r="C7" s="13"/>
    </row>
    <row r="8" spans="1:3" ht="24.95" customHeight="1">
      <c r="A8" s="13" t="s">
        <v>1497</v>
      </c>
      <c r="B8" s="14" t="s">
        <v>1493</v>
      </c>
      <c r="C8" s="13"/>
    </row>
    <row r="9" spans="1:3" ht="24.95" customHeight="1">
      <c r="A9" s="13" t="s">
        <v>1498</v>
      </c>
      <c r="B9" s="14">
        <v>2160</v>
      </c>
      <c r="C9" s="13"/>
    </row>
    <row r="10" spans="1:3" ht="24.95" customHeight="1">
      <c r="A10" s="13" t="s">
        <v>1499</v>
      </c>
      <c r="B10" s="14" t="s">
        <v>1493</v>
      </c>
      <c r="C10" s="13"/>
    </row>
    <row r="11" spans="1:3" ht="24.95" customHeight="1">
      <c r="A11" s="13" t="s">
        <v>1500</v>
      </c>
      <c r="B11" s="14" t="s">
        <v>1493</v>
      </c>
      <c r="C11" s="13"/>
    </row>
    <row r="12" spans="1:3" ht="24.95" customHeight="1">
      <c r="A12" s="13" t="s">
        <v>1501</v>
      </c>
      <c r="B12" s="14" t="s">
        <v>1493</v>
      </c>
      <c r="C12" s="13"/>
    </row>
    <row r="13" spans="1:3" ht="24.95" customHeight="1">
      <c r="A13" s="13" t="s">
        <v>1502</v>
      </c>
      <c r="B13" s="14">
        <v>9208</v>
      </c>
      <c r="C13" s="13"/>
    </row>
  </sheetData>
  <mergeCells count="1">
    <mergeCell ref="A1:C1"/>
  </mergeCells>
  <phoneticPr fontId="46" type="noConversion"/>
  <pageMargins left="0.75" right="0.75" top="1" bottom="1" header="0.51180555555555596" footer="0.51180555555555596"/>
  <pageSetup paperSize="9" orientation="portrait"/>
</worksheet>
</file>

<file path=xl/worksheets/sheet19.xml><?xml version="1.0" encoding="utf-8"?>
<worksheet xmlns="http://schemas.openxmlformats.org/spreadsheetml/2006/main" xmlns:r="http://schemas.openxmlformats.org/officeDocument/2006/relationships">
  <dimension ref="A1:C4"/>
  <sheetViews>
    <sheetView workbookViewId="0">
      <selection activeCell="G38" sqref="G38"/>
    </sheetView>
  </sheetViews>
  <sheetFormatPr defaultColWidth="9" defaultRowHeight="15"/>
  <cols>
    <col min="1" max="1" width="25.09765625" style="1" customWidth="1"/>
    <col min="2" max="1998" width="24" style="1" customWidth="1"/>
    <col min="1999" max="16384" width="9" style="1"/>
  </cols>
  <sheetData>
    <row r="1" spans="1:3" ht="25.5">
      <c r="A1" s="103" t="s">
        <v>1503</v>
      </c>
      <c r="B1" s="103"/>
      <c r="C1" s="103"/>
    </row>
    <row r="2" spans="1:3">
      <c r="A2" s="2" t="s">
        <v>1504</v>
      </c>
      <c r="C2" s="3" t="s">
        <v>41</v>
      </c>
    </row>
    <row r="3" spans="1:3" ht="30" customHeight="1">
      <c r="A3" s="16" t="s">
        <v>172</v>
      </c>
      <c r="B3" s="16" t="s">
        <v>1505</v>
      </c>
      <c r="C3" s="16" t="s">
        <v>1506</v>
      </c>
    </row>
    <row r="4" spans="1:3" ht="30" customHeight="1">
      <c r="A4" s="5" t="s">
        <v>175</v>
      </c>
      <c r="B4" s="6">
        <v>149000</v>
      </c>
      <c r="C4" s="6">
        <v>145100</v>
      </c>
    </row>
  </sheetData>
  <mergeCells count="1">
    <mergeCell ref="A1:C1"/>
  </mergeCells>
  <phoneticPr fontId="46" type="noConversion"/>
  <pageMargins left="0.75" right="0.75" top="1" bottom="1" header="0.51180555555555596" footer="0.51180555555555596"/>
  <pageSetup paperSize="9" orientation="landscape"/>
</worksheet>
</file>

<file path=xl/worksheets/sheet2.xml><?xml version="1.0" encoding="utf-8"?>
<worksheet xmlns="http://schemas.openxmlformats.org/spreadsheetml/2006/main" xmlns:r="http://schemas.openxmlformats.org/officeDocument/2006/relationships">
  <dimension ref="A1:F37"/>
  <sheetViews>
    <sheetView topLeftCell="A28" workbookViewId="0">
      <selection activeCell="H27" sqref="H27"/>
    </sheetView>
  </sheetViews>
  <sheetFormatPr defaultColWidth="8.796875" defaultRowHeight="15"/>
  <cols>
    <col min="1" max="1" width="11" customWidth="1"/>
  </cols>
  <sheetData>
    <row r="1" spans="1:6" ht="25.5">
      <c r="A1" s="102" t="s">
        <v>3</v>
      </c>
      <c r="B1" s="102"/>
      <c r="C1" s="102"/>
      <c r="D1" s="102"/>
      <c r="E1" s="102"/>
      <c r="F1" s="102"/>
    </row>
    <row r="3" spans="1:6" ht="18.75">
      <c r="A3" s="94" t="s">
        <v>4</v>
      </c>
    </row>
    <row r="4" spans="1:6" ht="18.75">
      <c r="A4" s="95" t="s">
        <v>5</v>
      </c>
    </row>
    <row r="5" spans="1:6" ht="18.75">
      <c r="A5" s="95" t="s">
        <v>6</v>
      </c>
    </row>
    <row r="6" spans="1:6" ht="18.75">
      <c r="A6" s="95" t="s">
        <v>7</v>
      </c>
    </row>
    <row r="7" spans="1:6" ht="18.75">
      <c r="A7" s="95" t="s">
        <v>8</v>
      </c>
    </row>
    <row r="8" spans="1:6" ht="18.75">
      <c r="A8" s="95" t="s">
        <v>9</v>
      </c>
    </row>
    <row r="9" spans="1:6" ht="18.75">
      <c r="A9" s="95" t="s">
        <v>10</v>
      </c>
    </row>
    <row r="10" spans="1:6" ht="18.75">
      <c r="A10" s="95" t="s">
        <v>11</v>
      </c>
    </row>
    <row r="11" spans="1:6" ht="18.75">
      <c r="A11" s="95" t="s">
        <v>12</v>
      </c>
    </row>
    <row r="12" spans="1:6" ht="18.75">
      <c r="A12" s="95" t="s">
        <v>13</v>
      </c>
    </row>
    <row r="13" spans="1:6" ht="18.75">
      <c r="A13" s="95" t="s">
        <v>14</v>
      </c>
    </row>
    <row r="14" spans="1:6" ht="18.75">
      <c r="A14" s="95" t="s">
        <v>15</v>
      </c>
    </row>
    <row r="15" spans="1:6" ht="18.75">
      <c r="A15" s="95" t="s">
        <v>16</v>
      </c>
    </row>
    <row r="16" spans="1:6" ht="18.75">
      <c r="A16" s="95" t="s">
        <v>17</v>
      </c>
    </row>
    <row r="17" spans="1:1" ht="18.75">
      <c r="A17" s="94" t="s">
        <v>18</v>
      </c>
    </row>
    <row r="18" spans="1:1" ht="18.75">
      <c r="A18" s="95" t="s">
        <v>19</v>
      </c>
    </row>
    <row r="19" spans="1:1" ht="18.75">
      <c r="A19" s="95" t="s">
        <v>20</v>
      </c>
    </row>
    <row r="20" spans="1:1" ht="18.75">
      <c r="A20" s="95" t="s">
        <v>21</v>
      </c>
    </row>
    <row r="21" spans="1:1" ht="18.75">
      <c r="A21" s="95" t="s">
        <v>22</v>
      </c>
    </row>
    <row r="22" spans="1:1" ht="18.75">
      <c r="A22" s="95" t="s">
        <v>23</v>
      </c>
    </row>
    <row r="23" spans="1:1" ht="18.75">
      <c r="A23" s="95" t="s">
        <v>24</v>
      </c>
    </row>
    <row r="24" spans="1:1" ht="18.75">
      <c r="A24" s="95" t="s">
        <v>25</v>
      </c>
    </row>
    <row r="25" spans="1:1" ht="18.75">
      <c r="A25" s="95" t="s">
        <v>26</v>
      </c>
    </row>
    <row r="26" spans="1:1" ht="18.75">
      <c r="A26" s="95" t="s">
        <v>27</v>
      </c>
    </row>
    <row r="27" spans="1:1" ht="18.75">
      <c r="A27" s="95" t="s">
        <v>28</v>
      </c>
    </row>
    <row r="28" spans="1:1" ht="18.75">
      <c r="A28" s="94" t="s">
        <v>29</v>
      </c>
    </row>
    <row r="29" spans="1:1" ht="18.75">
      <c r="A29" s="95" t="s">
        <v>30</v>
      </c>
    </row>
    <row r="30" spans="1:1" ht="18.75">
      <c r="A30" s="95" t="s">
        <v>31</v>
      </c>
    </row>
    <row r="31" spans="1:1" ht="18.75">
      <c r="A31" s="95" t="s">
        <v>32</v>
      </c>
    </row>
    <row r="32" spans="1:1" ht="18.75">
      <c r="A32" s="95" t="s">
        <v>33</v>
      </c>
    </row>
    <row r="33" spans="1:1" ht="18.75">
      <c r="A33" s="94" t="s">
        <v>34</v>
      </c>
    </row>
    <row r="34" spans="1:1" ht="18.75">
      <c r="A34" s="95" t="s">
        <v>35</v>
      </c>
    </row>
    <row r="35" spans="1:1" ht="18.75">
      <c r="A35" s="95" t="s">
        <v>36</v>
      </c>
    </row>
    <row r="36" spans="1:1" ht="18.75">
      <c r="A36" s="95" t="s">
        <v>37</v>
      </c>
    </row>
    <row r="37" spans="1:1" ht="18.75">
      <c r="A37" s="95" t="s">
        <v>38</v>
      </c>
    </row>
  </sheetData>
  <mergeCells count="1">
    <mergeCell ref="A1:F1"/>
  </mergeCells>
  <phoneticPr fontId="46" type="noConversion"/>
  <pageMargins left="0.75" right="0.75" top="1" bottom="1" header="0.5" footer="0.5"/>
  <pageSetup paperSize="9" orientation="portrait"/>
</worksheet>
</file>

<file path=xl/worksheets/sheet20.xml><?xml version="1.0" encoding="utf-8"?>
<worksheet xmlns="http://schemas.openxmlformats.org/spreadsheetml/2006/main" xmlns:r="http://schemas.openxmlformats.org/officeDocument/2006/relationships">
  <dimension ref="A1:C66"/>
  <sheetViews>
    <sheetView topLeftCell="A52" workbookViewId="0">
      <selection activeCell="C54" sqref="C54"/>
    </sheetView>
  </sheetViews>
  <sheetFormatPr defaultColWidth="9" defaultRowHeight="15"/>
  <cols>
    <col min="1" max="1" width="45.69921875" style="1" customWidth="1"/>
    <col min="2" max="3" width="24" style="1" customWidth="1"/>
    <col min="4" max="1997" width="28" style="1" customWidth="1"/>
    <col min="1998" max="16384" width="9" style="1"/>
  </cols>
  <sheetData>
    <row r="1" spans="1:3" ht="25.5">
      <c r="A1" s="103" t="s">
        <v>1507</v>
      </c>
      <c r="B1" s="103"/>
      <c r="C1" s="103"/>
    </row>
    <row r="2" spans="1:3">
      <c r="A2" s="2" t="s">
        <v>1508</v>
      </c>
      <c r="C2" s="3" t="s">
        <v>41</v>
      </c>
    </row>
    <row r="3" spans="1:3">
      <c r="A3" s="12" t="s">
        <v>1509</v>
      </c>
      <c r="B3" s="12" t="s">
        <v>45</v>
      </c>
      <c r="C3" s="12" t="s">
        <v>390</v>
      </c>
    </row>
    <row r="4" spans="1:3">
      <c r="A4" s="13" t="s">
        <v>1510</v>
      </c>
      <c r="B4" s="31">
        <v>1368</v>
      </c>
      <c r="C4" s="31">
        <v>120</v>
      </c>
    </row>
    <row r="5" spans="1:3">
      <c r="A5" s="13" t="s">
        <v>1408</v>
      </c>
      <c r="B5" s="32"/>
      <c r="C5" s="32"/>
    </row>
    <row r="6" spans="1:3">
      <c r="A6" s="13" t="s">
        <v>1409</v>
      </c>
      <c r="B6" s="32"/>
      <c r="C6" s="32"/>
    </row>
    <row r="7" spans="1:3">
      <c r="A7" s="13" t="s">
        <v>1410</v>
      </c>
      <c r="B7" s="32"/>
      <c r="C7" s="32"/>
    </row>
    <row r="8" spans="1:3">
      <c r="A8" s="13" t="s">
        <v>1411</v>
      </c>
      <c r="B8" s="32"/>
      <c r="C8" s="32"/>
    </row>
    <row r="9" spans="1:3">
      <c r="A9" s="13" t="s">
        <v>1412</v>
      </c>
      <c r="B9" s="32"/>
      <c r="C9" s="32"/>
    </row>
    <row r="10" spans="1:3">
      <c r="A10" s="13" t="s">
        <v>1413</v>
      </c>
      <c r="B10" s="32"/>
      <c r="C10" s="32"/>
    </row>
    <row r="11" spans="1:3">
      <c r="A11" s="13" t="s">
        <v>1414</v>
      </c>
      <c r="B11" s="32"/>
      <c r="C11" s="32"/>
    </row>
    <row r="12" spans="1:3">
      <c r="A12" s="13" t="s">
        <v>1415</v>
      </c>
      <c r="B12" s="32"/>
      <c r="C12" s="32"/>
    </row>
    <row r="13" spans="1:3">
      <c r="A13" s="13" t="s">
        <v>1416</v>
      </c>
      <c r="B13" s="31">
        <v>1339</v>
      </c>
      <c r="C13" s="31">
        <v>100</v>
      </c>
    </row>
    <row r="14" spans="1:3">
      <c r="A14" s="13" t="s">
        <v>1417</v>
      </c>
      <c r="B14" s="32"/>
      <c r="C14" s="32"/>
    </row>
    <row r="15" spans="1:3">
      <c r="A15" s="13" t="s">
        <v>1418</v>
      </c>
      <c r="B15" s="32"/>
      <c r="C15" s="32"/>
    </row>
    <row r="16" spans="1:3">
      <c r="A16" s="13" t="s">
        <v>1419</v>
      </c>
      <c r="B16" s="32"/>
      <c r="C16" s="32"/>
    </row>
    <row r="17" spans="1:3">
      <c r="A17" s="13" t="s">
        <v>1420</v>
      </c>
      <c r="B17" s="32"/>
      <c r="C17" s="32"/>
    </row>
    <row r="18" spans="1:3">
      <c r="A18" s="13" t="s">
        <v>1421</v>
      </c>
      <c r="B18" s="32"/>
      <c r="C18" s="32"/>
    </row>
    <row r="19" spans="1:3">
      <c r="A19" s="13" t="s">
        <v>1422</v>
      </c>
      <c r="B19" s="32"/>
      <c r="C19" s="32"/>
    </row>
    <row r="20" spans="1:3">
      <c r="A20" s="13" t="s">
        <v>1423</v>
      </c>
      <c r="B20" s="31">
        <v>29</v>
      </c>
      <c r="C20" s="32">
        <v>20</v>
      </c>
    </row>
    <row r="21" spans="1:3">
      <c r="A21" s="13" t="s">
        <v>1424</v>
      </c>
      <c r="B21" s="32"/>
      <c r="C21" s="32"/>
    </row>
    <row r="22" spans="1:3">
      <c r="A22" s="13" t="s">
        <v>1425</v>
      </c>
      <c r="B22" s="32"/>
      <c r="C22" s="32"/>
    </row>
    <row r="23" spans="1:3">
      <c r="A23" s="13" t="s">
        <v>1426</v>
      </c>
      <c r="B23" s="32"/>
      <c r="C23" s="32"/>
    </row>
    <row r="24" spans="1:3">
      <c r="A24" s="13" t="s">
        <v>1427</v>
      </c>
      <c r="B24" s="32"/>
      <c r="C24" s="32"/>
    </row>
    <row r="25" spans="1:3">
      <c r="A25" s="13" t="s">
        <v>1428</v>
      </c>
      <c r="B25" s="32"/>
      <c r="C25" s="32"/>
    </row>
    <row r="26" spans="1:3">
      <c r="A26" s="13" t="s">
        <v>1429</v>
      </c>
      <c r="B26" s="32"/>
      <c r="C26" s="32"/>
    </row>
    <row r="27" spans="1:3">
      <c r="A27" s="13" t="s">
        <v>1430</v>
      </c>
      <c r="B27" s="32"/>
      <c r="C27" s="32"/>
    </row>
    <row r="28" spans="1:3">
      <c r="A28" s="13" t="s">
        <v>1431</v>
      </c>
      <c r="B28" s="32"/>
      <c r="C28" s="32"/>
    </row>
    <row r="29" spans="1:3">
      <c r="A29" s="13" t="s">
        <v>1432</v>
      </c>
      <c r="B29" s="32"/>
      <c r="C29" s="32"/>
    </row>
    <row r="30" spans="1:3">
      <c r="A30" s="13" t="s">
        <v>1433</v>
      </c>
      <c r="B30" s="32"/>
      <c r="C30" s="32"/>
    </row>
    <row r="31" spans="1:3">
      <c r="A31" s="13" t="s">
        <v>1434</v>
      </c>
      <c r="B31" s="32"/>
      <c r="C31" s="32"/>
    </row>
    <row r="32" spans="1:3">
      <c r="A32" s="13" t="s">
        <v>1511</v>
      </c>
      <c r="B32" s="32"/>
      <c r="C32" s="32"/>
    </row>
    <row r="33" spans="1:3">
      <c r="A33" s="13" t="s">
        <v>1512</v>
      </c>
      <c r="B33" s="32"/>
      <c r="C33" s="32"/>
    </row>
    <row r="34" spans="1:3">
      <c r="A34" s="13" t="s">
        <v>1513</v>
      </c>
      <c r="B34" s="32"/>
      <c r="C34" s="32"/>
    </row>
    <row r="35" spans="1:3">
      <c r="A35" s="13" t="s">
        <v>1514</v>
      </c>
      <c r="B35" s="32"/>
      <c r="C35" s="32"/>
    </row>
    <row r="36" spans="1:3">
      <c r="A36" s="13" t="s">
        <v>1515</v>
      </c>
      <c r="B36" s="32"/>
      <c r="C36" s="32"/>
    </row>
    <row r="37" spans="1:3">
      <c r="A37" s="13" t="s">
        <v>1516</v>
      </c>
      <c r="B37" s="32"/>
      <c r="C37" s="32"/>
    </row>
    <row r="38" spans="1:3">
      <c r="A38" s="13" t="s">
        <v>1517</v>
      </c>
      <c r="B38" s="32"/>
      <c r="C38" s="32"/>
    </row>
    <row r="39" spans="1:3">
      <c r="A39" s="13" t="s">
        <v>1518</v>
      </c>
      <c r="B39" s="32"/>
      <c r="C39" s="32"/>
    </row>
    <row r="40" spans="1:3">
      <c r="A40" s="13" t="s">
        <v>1519</v>
      </c>
      <c r="B40" s="32"/>
      <c r="C40" s="32"/>
    </row>
    <row r="41" spans="1:3">
      <c r="A41" s="13" t="s">
        <v>1520</v>
      </c>
      <c r="B41" s="32"/>
      <c r="C41" s="32"/>
    </row>
    <row r="42" spans="1:3">
      <c r="A42" s="13" t="s">
        <v>1521</v>
      </c>
      <c r="B42" s="32"/>
      <c r="C42" s="32"/>
    </row>
    <row r="43" spans="1:3">
      <c r="A43" s="13" t="s">
        <v>1522</v>
      </c>
      <c r="B43" s="32"/>
      <c r="C43" s="32"/>
    </row>
    <row r="44" spans="1:3">
      <c r="A44" s="13" t="s">
        <v>76</v>
      </c>
      <c r="B44" s="31">
        <v>1409</v>
      </c>
      <c r="C44" s="31">
        <v>120</v>
      </c>
    </row>
    <row r="45" spans="1:3">
      <c r="A45" s="13" t="s">
        <v>391</v>
      </c>
      <c r="B45" s="32"/>
      <c r="C45" s="32"/>
    </row>
    <row r="46" spans="1:3">
      <c r="A46" s="13" t="s">
        <v>1523</v>
      </c>
      <c r="B46" s="32"/>
      <c r="C46" s="32"/>
    </row>
    <row r="47" spans="1:3">
      <c r="A47" s="13" t="s">
        <v>1524</v>
      </c>
      <c r="B47" s="31">
        <v>3153</v>
      </c>
      <c r="C47" s="31">
        <v>1000</v>
      </c>
    </row>
    <row r="48" spans="1:3">
      <c r="A48" s="13" t="s">
        <v>154</v>
      </c>
      <c r="B48" s="32"/>
      <c r="C48" s="32"/>
    </row>
    <row r="49" spans="1:3">
      <c r="A49" s="13" t="s">
        <v>155</v>
      </c>
      <c r="B49" s="32"/>
      <c r="C49" s="31"/>
    </row>
    <row r="50" spans="1:3">
      <c r="A50" s="13" t="s">
        <v>156</v>
      </c>
      <c r="B50" s="32"/>
      <c r="C50" s="32"/>
    </row>
    <row r="51" spans="1:3">
      <c r="A51" s="13" t="s">
        <v>158</v>
      </c>
      <c r="B51" s="32"/>
      <c r="C51" s="32"/>
    </row>
    <row r="52" spans="1:3">
      <c r="A52" s="13" t="s">
        <v>159</v>
      </c>
      <c r="B52" s="31">
        <v>2160</v>
      </c>
      <c r="C52" s="32">
        <v>1000</v>
      </c>
    </row>
    <row r="53" spans="1:3">
      <c r="A53" s="13" t="s">
        <v>160</v>
      </c>
      <c r="B53" s="32"/>
      <c r="C53" s="32"/>
    </row>
    <row r="54" spans="1:3">
      <c r="A54" s="13" t="s">
        <v>161</v>
      </c>
      <c r="B54" s="32"/>
      <c r="C54" s="32"/>
    </row>
    <row r="55" spans="1:3">
      <c r="A55" s="13" t="s">
        <v>162</v>
      </c>
      <c r="B55" s="32"/>
      <c r="C55" s="32"/>
    </row>
    <row r="56" spans="1:3">
      <c r="A56" s="13" t="s">
        <v>75</v>
      </c>
      <c r="B56" s="31">
        <v>993</v>
      </c>
      <c r="C56" s="32"/>
    </row>
    <row r="57" spans="1:3">
      <c r="A57" s="24" t="s">
        <v>1525</v>
      </c>
      <c r="B57" s="31"/>
      <c r="C57" s="32">
        <v>800</v>
      </c>
    </row>
    <row r="58" spans="1:3">
      <c r="A58" s="13" t="s">
        <v>1526</v>
      </c>
      <c r="B58" s="32"/>
      <c r="C58" s="32"/>
    </row>
    <row r="59" spans="1:3">
      <c r="A59" s="13" t="s">
        <v>1527</v>
      </c>
      <c r="B59" s="32"/>
      <c r="C59" s="32"/>
    </row>
    <row r="60" spans="1:3">
      <c r="A60" s="13" t="s">
        <v>306</v>
      </c>
      <c r="B60" s="31">
        <v>16916</v>
      </c>
      <c r="C60" s="32">
        <v>10140</v>
      </c>
    </row>
    <row r="61" spans="1:3">
      <c r="A61" s="13" t="s">
        <v>1528</v>
      </c>
      <c r="B61" s="31">
        <v>16916</v>
      </c>
      <c r="C61" s="32">
        <v>10140</v>
      </c>
    </row>
    <row r="62" spans="1:3">
      <c r="A62" s="13" t="s">
        <v>398</v>
      </c>
      <c r="B62" s="31">
        <v>3500</v>
      </c>
      <c r="C62" s="32">
        <v>5000</v>
      </c>
    </row>
    <row r="63" spans="1:3">
      <c r="A63" s="13" t="s">
        <v>1529</v>
      </c>
      <c r="B63" s="31">
        <v>3500</v>
      </c>
      <c r="C63" s="32">
        <v>5000</v>
      </c>
    </row>
    <row r="64" spans="1:3">
      <c r="A64" s="13" t="s">
        <v>325</v>
      </c>
      <c r="B64" s="31">
        <v>34600</v>
      </c>
      <c r="C64" s="32">
        <v>21300</v>
      </c>
    </row>
    <row r="65" spans="1:3">
      <c r="A65" s="13" t="s">
        <v>1530</v>
      </c>
      <c r="B65" s="31">
        <v>34600</v>
      </c>
      <c r="C65" s="32">
        <v>21300</v>
      </c>
    </row>
    <row r="66" spans="1:3">
      <c r="A66" s="13" t="s">
        <v>402</v>
      </c>
      <c r="B66" s="31">
        <v>59578</v>
      </c>
      <c r="C66" s="31">
        <v>38360</v>
      </c>
    </row>
  </sheetData>
  <mergeCells count="1">
    <mergeCell ref="A1:C1"/>
  </mergeCells>
  <phoneticPr fontId="46" type="noConversion"/>
  <pageMargins left="0.75" right="0.75" top="1" bottom="1" header="0.51180555555555596" footer="0.51180555555555596"/>
  <pageSetup paperSize="9" orientation="portrait"/>
</worksheet>
</file>

<file path=xl/worksheets/sheet21.xml><?xml version="1.0" encoding="utf-8"?>
<worksheet xmlns="http://schemas.openxmlformats.org/spreadsheetml/2006/main" xmlns:r="http://schemas.openxmlformats.org/officeDocument/2006/relationships">
  <dimension ref="A1:C71"/>
  <sheetViews>
    <sheetView topLeftCell="A16" workbookViewId="0">
      <selection activeCell="C19" sqref="C19"/>
    </sheetView>
  </sheetViews>
  <sheetFormatPr defaultColWidth="9" defaultRowHeight="15"/>
  <cols>
    <col min="1" max="1" width="46.3984375" style="1" customWidth="1"/>
    <col min="2" max="2" width="14.8984375" style="1" customWidth="1"/>
    <col min="3" max="3" width="13.59765625" style="1" customWidth="1"/>
    <col min="4" max="1997" width="24" style="1" customWidth="1"/>
    <col min="1998" max="16384" width="9" style="1"/>
  </cols>
  <sheetData>
    <row r="1" spans="1:3" ht="25.5">
      <c r="A1" s="103" t="s">
        <v>1531</v>
      </c>
      <c r="B1" s="103"/>
      <c r="C1" s="103"/>
    </row>
    <row r="2" spans="1:3">
      <c r="A2" s="2" t="s">
        <v>1532</v>
      </c>
    </row>
    <row r="3" spans="1:3">
      <c r="A3" s="12" t="s">
        <v>389</v>
      </c>
      <c r="B3" s="12" t="s">
        <v>45</v>
      </c>
      <c r="C3" s="12" t="s">
        <v>390</v>
      </c>
    </row>
    <row r="4" spans="1:3">
      <c r="A4" s="13" t="s">
        <v>1437</v>
      </c>
      <c r="B4" s="14"/>
      <c r="C4" s="14"/>
    </row>
    <row r="5" spans="1:3">
      <c r="A5" s="13" t="s">
        <v>1438</v>
      </c>
      <c r="B5" s="14"/>
      <c r="C5" s="14"/>
    </row>
    <row r="6" spans="1:3">
      <c r="A6" s="13" t="s">
        <v>1439</v>
      </c>
      <c r="B6" s="14"/>
      <c r="C6" s="14"/>
    </row>
    <row r="7" spans="1:3">
      <c r="A7" s="13" t="s">
        <v>1440</v>
      </c>
      <c r="B7" s="14"/>
      <c r="C7" s="14"/>
    </row>
    <row r="8" spans="1:3">
      <c r="A8" s="13" t="s">
        <v>1441</v>
      </c>
      <c r="B8" s="14"/>
      <c r="C8" s="14"/>
    </row>
    <row r="9" spans="1:3">
      <c r="A9" s="13" t="s">
        <v>1442</v>
      </c>
      <c r="B9" s="14"/>
      <c r="C9" s="14"/>
    </row>
    <row r="10" spans="1:3">
      <c r="A10" s="13" t="s">
        <v>1443</v>
      </c>
      <c r="B10" s="14"/>
      <c r="C10" s="14"/>
    </row>
    <row r="11" spans="1:3">
      <c r="A11" s="13" t="s">
        <v>1444</v>
      </c>
      <c r="B11" s="14"/>
      <c r="C11" s="14"/>
    </row>
    <row r="12" spans="1:3">
      <c r="A12" s="13" t="s">
        <v>1445</v>
      </c>
      <c r="B12" s="14"/>
      <c r="C12" s="14"/>
    </row>
    <row r="13" spans="1:3">
      <c r="A13" s="13" t="s">
        <v>1446</v>
      </c>
      <c r="B13" s="14"/>
      <c r="C13" s="14"/>
    </row>
    <row r="14" spans="1:3">
      <c r="A14" s="13" t="s">
        <v>1447</v>
      </c>
      <c r="B14" s="14"/>
      <c r="C14" s="14">
        <v>700</v>
      </c>
    </row>
    <row r="15" spans="1:3">
      <c r="A15" s="13" t="s">
        <v>1448</v>
      </c>
      <c r="B15" s="14"/>
      <c r="C15" s="14"/>
    </row>
    <row r="16" spans="1:3">
      <c r="A16" s="13" t="s">
        <v>1449</v>
      </c>
      <c r="B16" s="14"/>
      <c r="C16" s="14"/>
    </row>
    <row r="17" spans="1:3">
      <c r="A17" s="24" t="s">
        <v>1533</v>
      </c>
      <c r="B17" s="14"/>
      <c r="C17" s="14">
        <v>700</v>
      </c>
    </row>
    <row r="18" spans="1:3">
      <c r="A18" s="13" t="s">
        <v>1450</v>
      </c>
      <c r="B18" s="14">
        <v>2875</v>
      </c>
      <c r="C18" s="14">
        <v>5675</v>
      </c>
    </row>
    <row r="19" spans="1:3">
      <c r="A19" s="13" t="s">
        <v>1451</v>
      </c>
      <c r="B19" s="14">
        <v>2875</v>
      </c>
      <c r="C19" s="14">
        <v>2875</v>
      </c>
    </row>
    <row r="20" spans="1:3">
      <c r="A20" s="13" t="s">
        <v>1452</v>
      </c>
      <c r="B20" s="14"/>
      <c r="C20" s="14"/>
    </row>
    <row r="21" spans="1:3">
      <c r="A21" s="13" t="s">
        <v>1453</v>
      </c>
      <c r="B21" s="14"/>
      <c r="C21" s="14"/>
    </row>
    <row r="22" spans="1:3">
      <c r="A22" s="13" t="s">
        <v>1454</v>
      </c>
      <c r="B22" s="14"/>
      <c r="C22" s="14"/>
    </row>
    <row r="23" spans="1:3">
      <c r="A23" s="13" t="s">
        <v>1455</v>
      </c>
      <c r="B23" s="14"/>
      <c r="C23" s="14"/>
    </row>
    <row r="24" spans="1:3">
      <c r="A24" s="13" t="s">
        <v>1456</v>
      </c>
      <c r="B24" s="14"/>
      <c r="C24" s="14"/>
    </row>
    <row r="25" spans="1:3">
      <c r="A25" s="13" t="s">
        <v>1457</v>
      </c>
      <c r="B25" s="14"/>
      <c r="C25" s="14"/>
    </row>
    <row r="26" spans="1:3">
      <c r="A26" s="13" t="s">
        <v>1458</v>
      </c>
      <c r="B26" s="14"/>
      <c r="C26" s="14"/>
    </row>
    <row r="27" spans="1:3">
      <c r="A27" s="13" t="s">
        <v>1459</v>
      </c>
      <c r="B27" s="14"/>
      <c r="C27" s="14"/>
    </row>
    <row r="28" spans="1:3">
      <c r="A28" s="13" t="s">
        <v>1460</v>
      </c>
      <c r="B28" s="14"/>
      <c r="C28" s="14"/>
    </row>
    <row r="29" spans="1:3">
      <c r="A29" s="24" t="s">
        <v>1533</v>
      </c>
      <c r="B29" s="14"/>
      <c r="C29" s="14">
        <v>2800</v>
      </c>
    </row>
    <row r="30" spans="1:3">
      <c r="A30" s="13" t="s">
        <v>1461</v>
      </c>
      <c r="B30" s="14"/>
      <c r="C30" s="14"/>
    </row>
    <row r="31" spans="1:3">
      <c r="A31" s="13" t="s">
        <v>1462</v>
      </c>
      <c r="B31" s="14"/>
      <c r="C31" s="14"/>
    </row>
    <row r="32" spans="1:3">
      <c r="A32" s="13" t="s">
        <v>1463</v>
      </c>
      <c r="B32" s="14"/>
      <c r="C32" s="14"/>
    </row>
    <row r="33" spans="1:3">
      <c r="A33" s="13" t="s">
        <v>1464</v>
      </c>
      <c r="B33" s="14"/>
      <c r="C33" s="14"/>
    </row>
    <row r="34" spans="1:3">
      <c r="A34" s="13" t="s">
        <v>1465</v>
      </c>
      <c r="B34" s="14"/>
      <c r="C34" s="14"/>
    </row>
    <row r="35" spans="1:3">
      <c r="A35" s="13" t="s">
        <v>1466</v>
      </c>
      <c r="B35" s="14"/>
      <c r="C35" s="14"/>
    </row>
    <row r="36" spans="1:3">
      <c r="A36" s="13" t="s">
        <v>1467</v>
      </c>
      <c r="B36" s="14"/>
      <c r="C36" s="14"/>
    </row>
    <row r="37" spans="1:3">
      <c r="A37" s="13" t="s">
        <v>1468</v>
      </c>
      <c r="B37" s="14"/>
      <c r="C37" s="14"/>
    </row>
    <row r="38" spans="1:3">
      <c r="A38" s="13" t="s">
        <v>1469</v>
      </c>
      <c r="B38" s="14"/>
      <c r="C38" s="14"/>
    </row>
    <row r="39" spans="1:3">
      <c r="A39" s="13" t="s">
        <v>1470</v>
      </c>
      <c r="B39" s="14"/>
      <c r="C39" s="14"/>
    </row>
    <row r="40" spans="1:3">
      <c r="A40" s="13" t="s">
        <v>1471</v>
      </c>
      <c r="B40" s="14"/>
      <c r="C40" s="14"/>
    </row>
    <row r="41" spans="1:3">
      <c r="A41" s="13" t="s">
        <v>1472</v>
      </c>
      <c r="B41" s="14"/>
      <c r="C41" s="14"/>
    </row>
    <row r="42" spans="1:3">
      <c r="A42" s="13" t="s">
        <v>1473</v>
      </c>
      <c r="B42" s="14"/>
      <c r="C42" s="14"/>
    </row>
    <row r="43" spans="1:3">
      <c r="A43" s="13" t="s">
        <v>1474</v>
      </c>
      <c r="B43" s="14"/>
      <c r="C43" s="14"/>
    </row>
    <row r="44" spans="1:3">
      <c r="A44" s="13" t="s">
        <v>1475</v>
      </c>
      <c r="B44" s="14"/>
      <c r="C44" s="14"/>
    </row>
    <row r="45" spans="1:3">
      <c r="A45" s="13" t="s">
        <v>1476</v>
      </c>
      <c r="B45" s="14"/>
      <c r="C45" s="14"/>
    </row>
    <row r="46" spans="1:3">
      <c r="A46" s="13" t="s">
        <v>1477</v>
      </c>
      <c r="B46" s="14"/>
      <c r="C46" s="14"/>
    </row>
    <row r="47" spans="1:3">
      <c r="A47" s="13" t="s">
        <v>1478</v>
      </c>
      <c r="B47" s="14"/>
      <c r="C47" s="14"/>
    </row>
    <row r="48" spans="1:3">
      <c r="A48" s="13" t="s">
        <v>1201</v>
      </c>
      <c r="B48" s="14"/>
      <c r="C48" s="14"/>
    </row>
    <row r="49" spans="1:3">
      <c r="A49" s="13" t="s">
        <v>1479</v>
      </c>
      <c r="B49" s="14">
        <v>47921</v>
      </c>
      <c r="C49" s="14">
        <v>21300</v>
      </c>
    </row>
    <row r="50" spans="1:3">
      <c r="A50" s="13" t="s">
        <v>1480</v>
      </c>
      <c r="B50" s="14">
        <v>47188</v>
      </c>
      <c r="C50" s="14">
        <v>21300</v>
      </c>
    </row>
    <row r="51" spans="1:3">
      <c r="A51" s="13" t="s">
        <v>1481</v>
      </c>
      <c r="B51" s="14"/>
      <c r="C51" s="14"/>
    </row>
    <row r="52" spans="1:3">
      <c r="A52" s="13" t="s">
        <v>1482</v>
      </c>
      <c r="B52" s="14"/>
      <c r="C52" s="14"/>
    </row>
    <row r="53" spans="1:3">
      <c r="A53" s="13" t="s">
        <v>1483</v>
      </c>
      <c r="B53" s="14">
        <v>733</v>
      </c>
      <c r="C53" s="14">
        <v>750</v>
      </c>
    </row>
    <row r="54" spans="1:3">
      <c r="A54" s="13" t="s">
        <v>1484</v>
      </c>
      <c r="B54" s="14">
        <v>3765</v>
      </c>
      <c r="C54" s="14">
        <v>4700</v>
      </c>
    </row>
    <row r="55" spans="1:3">
      <c r="A55" s="13" t="s">
        <v>1485</v>
      </c>
      <c r="B55" s="14">
        <v>3765</v>
      </c>
      <c r="C55" s="14">
        <v>4700</v>
      </c>
    </row>
    <row r="56" spans="1:3">
      <c r="A56" s="13" t="s">
        <v>1486</v>
      </c>
      <c r="B56" s="14">
        <v>37</v>
      </c>
      <c r="C56" s="14"/>
    </row>
    <row r="57" spans="1:3">
      <c r="A57" s="13" t="s">
        <v>1487</v>
      </c>
      <c r="B57" s="14">
        <v>37</v>
      </c>
      <c r="C57" s="14"/>
    </row>
    <row r="58" spans="1:3">
      <c r="A58" s="13" t="s">
        <v>1488</v>
      </c>
      <c r="B58" s="14">
        <v>302</v>
      </c>
      <c r="C58" s="14"/>
    </row>
    <row r="59" spans="1:3">
      <c r="A59" s="13" t="s">
        <v>1378</v>
      </c>
      <c r="B59" s="14">
        <v>98</v>
      </c>
      <c r="C59" s="14"/>
    </row>
    <row r="60" spans="1:3">
      <c r="A60" s="13" t="s">
        <v>1489</v>
      </c>
      <c r="B60" s="14">
        <v>204</v>
      </c>
      <c r="C60" s="14"/>
    </row>
    <row r="61" spans="1:3">
      <c r="A61" s="13" t="s">
        <v>104</v>
      </c>
      <c r="B61" s="14"/>
      <c r="C61" s="14">
        <v>33125</v>
      </c>
    </row>
    <row r="62" spans="1:3">
      <c r="A62" s="13" t="s">
        <v>415</v>
      </c>
      <c r="B62" s="14"/>
      <c r="C62" s="14"/>
    </row>
    <row r="63" spans="1:3">
      <c r="A63" s="13" t="s">
        <v>1534</v>
      </c>
      <c r="B63" s="14"/>
      <c r="C63" s="14"/>
    </row>
    <row r="64" spans="1:3">
      <c r="A64" s="13" t="s">
        <v>419</v>
      </c>
      <c r="B64" s="14"/>
      <c r="C64" s="14"/>
    </row>
    <row r="65" spans="1:3">
      <c r="A65" s="13" t="s">
        <v>308</v>
      </c>
      <c r="B65" s="14"/>
      <c r="C65" s="14"/>
    </row>
    <row r="66" spans="1:3">
      <c r="A66" s="13" t="s">
        <v>382</v>
      </c>
      <c r="B66" s="14"/>
      <c r="C66" s="14">
        <v>5235</v>
      </c>
    </row>
    <row r="67" spans="1:3">
      <c r="A67" s="13" t="s">
        <v>326</v>
      </c>
      <c r="B67" s="14"/>
      <c r="C67" s="14"/>
    </row>
    <row r="68" spans="1:3">
      <c r="A68" s="13" t="s">
        <v>313</v>
      </c>
      <c r="B68" s="14"/>
      <c r="C68" s="14"/>
    </row>
    <row r="69" spans="1:3">
      <c r="A69" s="13" t="s">
        <v>1535</v>
      </c>
      <c r="B69" s="14"/>
      <c r="C69" s="14"/>
    </row>
    <row r="70" spans="1:3">
      <c r="A70" s="13" t="s">
        <v>1536</v>
      </c>
      <c r="B70" s="14"/>
      <c r="C70" s="14"/>
    </row>
    <row r="71" spans="1:3">
      <c r="A71" s="13" t="s">
        <v>420</v>
      </c>
      <c r="B71" s="14">
        <v>54529</v>
      </c>
      <c r="C71" s="14">
        <v>38360</v>
      </c>
    </row>
  </sheetData>
  <mergeCells count="1">
    <mergeCell ref="A1:C1"/>
  </mergeCells>
  <phoneticPr fontId="46" type="noConversion"/>
  <pageMargins left="0.35416666666666702" right="0.15625" top="1" bottom="1" header="0.51180555555555596" footer="0.51180555555555596"/>
  <pageSetup paperSize="9" orientation="portrait"/>
</worksheet>
</file>

<file path=xl/worksheets/sheet22.xml><?xml version="1.0" encoding="utf-8"?>
<worksheet xmlns="http://schemas.openxmlformats.org/spreadsheetml/2006/main" xmlns:r="http://schemas.openxmlformats.org/officeDocument/2006/relationships">
  <dimension ref="A1:D32"/>
  <sheetViews>
    <sheetView workbookViewId="0">
      <selection activeCell="D22" sqref="D22"/>
    </sheetView>
  </sheetViews>
  <sheetFormatPr defaultColWidth="9.69921875" defaultRowHeight="15.6" customHeight="1"/>
  <cols>
    <col min="1" max="1" width="28" style="25" customWidth="1"/>
    <col min="2" max="2" width="15.09765625" style="25" customWidth="1"/>
    <col min="3" max="3" width="28" style="25" customWidth="1"/>
    <col min="4" max="4" width="15.09765625" style="25" customWidth="1"/>
    <col min="5" max="256" width="9.69921875" style="25" customWidth="1"/>
    <col min="257" max="16384" width="9.69921875" style="25"/>
  </cols>
  <sheetData>
    <row r="1" spans="1:4" ht="30.95" customHeight="1">
      <c r="A1" s="117" t="s">
        <v>1537</v>
      </c>
      <c r="B1" s="117"/>
      <c r="C1" s="117"/>
      <c r="D1" s="117"/>
    </row>
    <row r="2" spans="1:4" ht="21" customHeight="1">
      <c r="A2" s="118" t="s">
        <v>1538</v>
      </c>
      <c r="B2" s="118"/>
      <c r="C2" s="118"/>
      <c r="D2" s="118"/>
    </row>
    <row r="3" spans="1:4" ht="17.100000000000001" customHeight="1">
      <c r="A3" s="26" t="s">
        <v>107</v>
      </c>
      <c r="B3" s="26" t="s">
        <v>1539</v>
      </c>
      <c r="C3" s="26" t="s">
        <v>107</v>
      </c>
      <c r="D3" s="26" t="s">
        <v>1539</v>
      </c>
    </row>
    <row r="4" spans="1:4" ht="17.25" customHeight="1">
      <c r="A4" s="27" t="s">
        <v>1540</v>
      </c>
      <c r="B4" s="28">
        <v>120</v>
      </c>
      <c r="C4" s="27" t="s">
        <v>1541</v>
      </c>
      <c r="D4" s="28">
        <v>2875</v>
      </c>
    </row>
    <row r="5" spans="1:4" ht="17.25" customHeight="1">
      <c r="A5" s="27" t="s">
        <v>1542</v>
      </c>
      <c r="B5" s="28">
        <v>1000</v>
      </c>
      <c r="C5" s="27" t="s">
        <v>1543</v>
      </c>
      <c r="D5" s="28"/>
    </row>
    <row r="6" spans="1:4" ht="17.25" customHeight="1">
      <c r="A6" s="27" t="s">
        <v>1544</v>
      </c>
      <c r="B6" s="28">
        <v>1000</v>
      </c>
      <c r="C6" s="27" t="s">
        <v>1545</v>
      </c>
      <c r="D6" s="28">
        <v>750</v>
      </c>
    </row>
    <row r="7" spans="1:4" ht="17.25" customHeight="1">
      <c r="A7" s="27" t="s">
        <v>282</v>
      </c>
      <c r="B7" s="28"/>
      <c r="C7" s="27" t="s">
        <v>282</v>
      </c>
      <c r="D7" s="28"/>
    </row>
    <row r="8" spans="1:4" ht="17.25" customHeight="1">
      <c r="A8" s="27" t="s">
        <v>283</v>
      </c>
      <c r="B8" s="28"/>
      <c r="C8" s="27" t="s">
        <v>283</v>
      </c>
      <c r="D8" s="28"/>
    </row>
    <row r="9" spans="1:4" ht="17.25" customHeight="1">
      <c r="A9" s="27" t="s">
        <v>284</v>
      </c>
      <c r="B9" s="28"/>
      <c r="C9" s="27" t="s">
        <v>284</v>
      </c>
      <c r="D9" s="28"/>
    </row>
    <row r="10" spans="1:4" ht="17.25" customHeight="1">
      <c r="A10" s="27" t="s">
        <v>286</v>
      </c>
      <c r="B10" s="28"/>
      <c r="C10" s="27" t="s">
        <v>286</v>
      </c>
      <c r="D10" s="28"/>
    </row>
    <row r="11" spans="1:4" ht="17.25" customHeight="1">
      <c r="A11" s="27" t="s">
        <v>287</v>
      </c>
      <c r="B11" s="28">
        <v>1000</v>
      </c>
      <c r="C11" s="27" t="s">
        <v>287</v>
      </c>
      <c r="D11" s="28"/>
    </row>
    <row r="12" spans="1:4" ht="17.25" customHeight="1">
      <c r="A12" s="27" t="s">
        <v>288</v>
      </c>
      <c r="B12" s="28"/>
      <c r="C12" s="27" t="s">
        <v>288</v>
      </c>
      <c r="D12" s="28"/>
    </row>
    <row r="13" spans="1:4" ht="17.25" customHeight="1">
      <c r="A13" s="27" t="s">
        <v>289</v>
      </c>
      <c r="B13" s="28"/>
      <c r="C13" s="27" t="s">
        <v>289</v>
      </c>
      <c r="D13" s="28"/>
    </row>
    <row r="14" spans="1:4" ht="17.25" customHeight="1">
      <c r="A14" s="27" t="s">
        <v>290</v>
      </c>
      <c r="B14" s="28"/>
      <c r="C14" s="27" t="s">
        <v>290</v>
      </c>
      <c r="D14" s="28"/>
    </row>
    <row r="15" spans="1:4" ht="17.25" customHeight="1">
      <c r="A15" s="27" t="s">
        <v>297</v>
      </c>
      <c r="B15" s="28"/>
      <c r="C15" s="27" t="s">
        <v>298</v>
      </c>
      <c r="D15" s="28">
        <v>750</v>
      </c>
    </row>
    <row r="16" spans="1:4" ht="17.25" customHeight="1">
      <c r="A16" s="27" t="s">
        <v>1546</v>
      </c>
      <c r="B16" s="28">
        <v>800</v>
      </c>
      <c r="C16" s="27" t="s">
        <v>1547</v>
      </c>
      <c r="D16" s="28">
        <v>3500</v>
      </c>
    </row>
    <row r="17" spans="1:4" ht="17.25" customHeight="1">
      <c r="A17" s="27" t="s">
        <v>1548</v>
      </c>
      <c r="B17" s="28"/>
      <c r="C17" s="27" t="s">
        <v>1549</v>
      </c>
      <c r="D17" s="28"/>
    </row>
    <row r="18" spans="1:4" ht="17.25" customHeight="1">
      <c r="A18" s="27" t="s">
        <v>1550</v>
      </c>
      <c r="B18" s="28"/>
      <c r="C18" s="27"/>
      <c r="D18" s="29"/>
    </row>
    <row r="19" spans="1:4" ht="17.25" customHeight="1">
      <c r="A19" s="27" t="s">
        <v>1551</v>
      </c>
      <c r="B19" s="28">
        <v>10140</v>
      </c>
      <c r="C19" s="27"/>
      <c r="D19" s="29"/>
    </row>
    <row r="20" spans="1:4" ht="17.25" customHeight="1">
      <c r="A20" s="27" t="s">
        <v>1552</v>
      </c>
      <c r="B20" s="28"/>
      <c r="C20" s="27" t="s">
        <v>1553</v>
      </c>
      <c r="D20" s="28"/>
    </row>
    <row r="21" spans="1:4" ht="17.25" customHeight="1">
      <c r="A21" s="27" t="s">
        <v>1554</v>
      </c>
      <c r="B21" s="28">
        <v>5000</v>
      </c>
      <c r="C21" s="27"/>
      <c r="D21" s="30"/>
    </row>
    <row r="22" spans="1:4" ht="17.25" customHeight="1">
      <c r="A22" s="27" t="s">
        <v>1555</v>
      </c>
      <c r="B22" s="28"/>
      <c r="C22" s="27"/>
      <c r="D22" s="30"/>
    </row>
    <row r="23" spans="1:4" ht="17.25" customHeight="1">
      <c r="A23" s="27" t="s">
        <v>312</v>
      </c>
      <c r="B23" s="28"/>
      <c r="C23" s="27" t="s">
        <v>313</v>
      </c>
      <c r="D23" s="28"/>
    </row>
    <row r="24" spans="1:4" ht="17.25" customHeight="1">
      <c r="A24" s="27" t="s">
        <v>314</v>
      </c>
      <c r="B24" s="28"/>
      <c r="C24" s="27" t="s">
        <v>1556</v>
      </c>
      <c r="D24" s="28"/>
    </row>
    <row r="25" spans="1:4" ht="17.25" customHeight="1">
      <c r="A25" s="27" t="s">
        <v>1557</v>
      </c>
      <c r="B25" s="28"/>
      <c r="C25" s="27" t="s">
        <v>1558</v>
      </c>
      <c r="D25" s="30"/>
    </row>
    <row r="26" spans="1:4" ht="17.25" customHeight="1">
      <c r="A26" s="27" t="s">
        <v>325</v>
      </c>
      <c r="B26" s="28">
        <v>21300</v>
      </c>
      <c r="C26" s="27" t="s">
        <v>326</v>
      </c>
      <c r="D26" s="28">
        <v>21300</v>
      </c>
    </row>
    <row r="27" spans="1:4" ht="17.25" customHeight="1">
      <c r="A27" s="27" t="s">
        <v>1559</v>
      </c>
      <c r="B27" s="28">
        <v>21300</v>
      </c>
      <c r="C27" s="27" t="s">
        <v>1365</v>
      </c>
      <c r="D27" s="29">
        <v>4700</v>
      </c>
    </row>
    <row r="28" spans="1:4" ht="17.25" customHeight="1">
      <c r="A28" s="27" t="s">
        <v>1560</v>
      </c>
      <c r="B28" s="28"/>
      <c r="C28" s="27" t="s">
        <v>1561</v>
      </c>
      <c r="D28" s="28"/>
    </row>
    <row r="29" spans="1:4" ht="17.25" customHeight="1">
      <c r="A29" s="27" t="s">
        <v>1562</v>
      </c>
      <c r="B29" s="28"/>
      <c r="C29" s="27" t="s">
        <v>1563</v>
      </c>
      <c r="D29" s="28"/>
    </row>
    <row r="30" spans="1:4" ht="17.25" customHeight="1">
      <c r="A30" s="27"/>
      <c r="B30" s="29"/>
      <c r="C30" s="27" t="s">
        <v>1564</v>
      </c>
      <c r="D30" s="28"/>
    </row>
    <row r="31" spans="1:4" ht="17.25" customHeight="1">
      <c r="A31" s="27"/>
      <c r="B31" s="29"/>
      <c r="C31" s="27" t="s">
        <v>1565</v>
      </c>
      <c r="D31" s="28">
        <v>5235</v>
      </c>
    </row>
    <row r="32" spans="1:4" ht="17.100000000000001" customHeight="1">
      <c r="A32" s="26" t="s">
        <v>1566</v>
      </c>
      <c r="B32" s="28">
        <v>38360</v>
      </c>
      <c r="C32" s="26" t="s">
        <v>1567</v>
      </c>
      <c r="D32" s="28">
        <v>38360</v>
      </c>
    </row>
  </sheetData>
  <mergeCells count="2">
    <mergeCell ref="A1:D1"/>
    <mergeCell ref="A2:D2"/>
  </mergeCells>
  <phoneticPr fontId="46" type="noConversion"/>
  <pageMargins left="0.75" right="0.75" top="0.196527777777778" bottom="0.15625" header="0" footer="3.8888888888888903E-2"/>
  <pageSetup paperSize="9" orientation="landscape"/>
</worksheet>
</file>

<file path=xl/worksheets/sheet23.xml><?xml version="1.0" encoding="utf-8"?>
<worksheet xmlns="http://schemas.openxmlformats.org/spreadsheetml/2006/main" xmlns:r="http://schemas.openxmlformats.org/officeDocument/2006/relationships">
  <dimension ref="A1:B270"/>
  <sheetViews>
    <sheetView topLeftCell="A259" workbookViewId="0">
      <selection activeCell="B271" sqref="B271"/>
    </sheetView>
  </sheetViews>
  <sheetFormatPr defaultColWidth="9" defaultRowHeight="15"/>
  <cols>
    <col min="1" max="1" width="44" style="1" customWidth="1"/>
    <col min="2" max="2" width="21.796875" style="1" customWidth="1"/>
    <col min="3" max="1998" width="15" style="1" customWidth="1"/>
    <col min="1999" max="16384" width="9" style="1"/>
  </cols>
  <sheetData>
    <row r="1" spans="1:2" ht="25.5">
      <c r="A1" s="103" t="s">
        <v>1568</v>
      </c>
      <c r="B1" s="103"/>
    </row>
    <row r="2" spans="1:2">
      <c r="A2" s="2" t="s">
        <v>1569</v>
      </c>
      <c r="B2" s="3" t="s">
        <v>41</v>
      </c>
    </row>
    <row r="3" spans="1:2">
      <c r="A3" s="12" t="s">
        <v>389</v>
      </c>
      <c r="B3" s="23" t="s">
        <v>423</v>
      </c>
    </row>
    <row r="4" spans="1:2">
      <c r="A4" s="13" t="s">
        <v>1437</v>
      </c>
      <c r="B4" s="14"/>
    </row>
    <row r="5" spans="1:2">
      <c r="A5" s="13" t="s">
        <v>1438</v>
      </c>
      <c r="B5" s="14"/>
    </row>
    <row r="6" spans="1:2">
      <c r="A6" s="13" t="s">
        <v>1570</v>
      </c>
      <c r="B6" s="14"/>
    </row>
    <row r="7" spans="1:2">
      <c r="A7" s="13" t="s">
        <v>1571</v>
      </c>
      <c r="B7" s="14"/>
    </row>
    <row r="8" spans="1:2">
      <c r="A8" s="13" t="s">
        <v>1572</v>
      </c>
      <c r="B8" s="14"/>
    </row>
    <row r="9" spans="1:2">
      <c r="A9" s="13" t="s">
        <v>1573</v>
      </c>
      <c r="B9" s="14"/>
    </row>
    <row r="10" spans="1:2">
      <c r="A10" s="13" t="s">
        <v>1574</v>
      </c>
      <c r="B10" s="14"/>
    </row>
    <row r="11" spans="1:2">
      <c r="A11" s="13" t="s">
        <v>1575</v>
      </c>
      <c r="B11" s="14"/>
    </row>
    <row r="12" spans="1:2">
      <c r="A12" s="13" t="s">
        <v>1439</v>
      </c>
      <c r="B12" s="14"/>
    </row>
    <row r="13" spans="1:2">
      <c r="A13" s="13" t="s">
        <v>1440</v>
      </c>
      <c r="B13" s="14"/>
    </row>
    <row r="14" spans="1:2">
      <c r="A14" s="13" t="s">
        <v>1576</v>
      </c>
      <c r="B14" s="14"/>
    </row>
    <row r="15" spans="1:2">
      <c r="A15" s="13" t="s">
        <v>1577</v>
      </c>
      <c r="B15" s="14"/>
    </row>
    <row r="16" spans="1:2">
      <c r="A16" s="13" t="s">
        <v>1578</v>
      </c>
      <c r="B16" s="14"/>
    </row>
    <row r="17" spans="1:2">
      <c r="A17" s="13" t="s">
        <v>1579</v>
      </c>
      <c r="B17" s="14"/>
    </row>
    <row r="18" spans="1:2">
      <c r="A18" s="13" t="s">
        <v>1580</v>
      </c>
      <c r="B18" s="14"/>
    </row>
    <row r="19" spans="1:2">
      <c r="A19" s="13" t="s">
        <v>1441</v>
      </c>
      <c r="B19" s="14"/>
    </row>
    <row r="20" spans="1:2">
      <c r="A20" s="13" t="s">
        <v>1581</v>
      </c>
      <c r="B20" s="14"/>
    </row>
    <row r="21" spans="1:2">
      <c r="A21" s="13" t="s">
        <v>1582</v>
      </c>
      <c r="B21" s="14"/>
    </row>
    <row r="22" spans="1:2">
      <c r="A22" s="13" t="s">
        <v>1583</v>
      </c>
      <c r="B22" s="14"/>
    </row>
    <row r="23" spans="1:2">
      <c r="A23" s="13" t="s">
        <v>1584</v>
      </c>
      <c r="B23" s="14"/>
    </row>
    <row r="24" spans="1:2">
      <c r="A24" s="13" t="s">
        <v>1585</v>
      </c>
      <c r="B24" s="14"/>
    </row>
    <row r="25" spans="1:2">
      <c r="A25" s="13" t="s">
        <v>1442</v>
      </c>
      <c r="B25" s="14"/>
    </row>
    <row r="26" spans="1:2">
      <c r="A26" s="13" t="s">
        <v>1586</v>
      </c>
      <c r="B26" s="14"/>
    </row>
    <row r="27" spans="1:2">
      <c r="A27" s="13" t="s">
        <v>1587</v>
      </c>
      <c r="B27" s="14"/>
    </row>
    <row r="28" spans="1:2">
      <c r="A28" s="13" t="s">
        <v>1443</v>
      </c>
      <c r="B28" s="14"/>
    </row>
    <row r="29" spans="1:2">
      <c r="A29" s="13" t="s">
        <v>1444</v>
      </c>
      <c r="B29" s="14"/>
    </row>
    <row r="30" spans="1:2">
      <c r="A30" s="13" t="s">
        <v>1588</v>
      </c>
      <c r="B30" s="14"/>
    </row>
    <row r="31" spans="1:2">
      <c r="A31" s="13" t="s">
        <v>1589</v>
      </c>
      <c r="B31" s="14"/>
    </row>
    <row r="32" spans="1:2">
      <c r="A32" s="13" t="s">
        <v>1590</v>
      </c>
      <c r="B32" s="14"/>
    </row>
    <row r="33" spans="1:2">
      <c r="A33" s="13" t="s">
        <v>1445</v>
      </c>
      <c r="B33" s="14"/>
    </row>
    <row r="34" spans="1:2">
      <c r="A34" s="13" t="s">
        <v>1588</v>
      </c>
      <c r="B34" s="14"/>
    </row>
    <row r="35" spans="1:2">
      <c r="A35" s="13" t="s">
        <v>1589</v>
      </c>
      <c r="B35" s="14"/>
    </row>
    <row r="36" spans="1:2">
      <c r="A36" s="13" t="s">
        <v>1591</v>
      </c>
      <c r="B36" s="14"/>
    </row>
    <row r="37" spans="1:2">
      <c r="A37" s="13" t="s">
        <v>1446</v>
      </c>
      <c r="B37" s="14"/>
    </row>
    <row r="38" spans="1:2">
      <c r="A38" s="13" t="s">
        <v>1589</v>
      </c>
      <c r="B38" s="14"/>
    </row>
    <row r="39" spans="1:2">
      <c r="A39" s="13" t="s">
        <v>1592</v>
      </c>
      <c r="B39" s="14"/>
    </row>
    <row r="40" spans="1:2">
      <c r="A40" s="13" t="s">
        <v>1447</v>
      </c>
      <c r="B40" s="14">
        <v>700</v>
      </c>
    </row>
    <row r="41" spans="1:2">
      <c r="A41" s="13" t="s">
        <v>1448</v>
      </c>
      <c r="B41" s="14"/>
    </row>
    <row r="42" spans="1:2">
      <c r="A42" s="13" t="s">
        <v>1593</v>
      </c>
      <c r="B42" s="14"/>
    </row>
    <row r="43" spans="1:2">
      <c r="A43" s="13" t="s">
        <v>1594</v>
      </c>
      <c r="B43" s="14"/>
    </row>
    <row r="44" spans="1:2">
      <c r="A44" s="13" t="s">
        <v>1595</v>
      </c>
      <c r="B44" s="14"/>
    </row>
    <row r="45" spans="1:2">
      <c r="A45" s="13" t="s">
        <v>1596</v>
      </c>
      <c r="B45" s="14"/>
    </row>
    <row r="46" spans="1:2">
      <c r="A46" s="13" t="s">
        <v>1449</v>
      </c>
      <c r="B46" s="14"/>
    </row>
    <row r="47" spans="1:2">
      <c r="A47" s="13" t="s">
        <v>1597</v>
      </c>
      <c r="B47" s="14"/>
    </row>
    <row r="48" spans="1:2">
      <c r="A48" s="13" t="s">
        <v>1598</v>
      </c>
      <c r="B48" s="14"/>
    </row>
    <row r="49" spans="1:2">
      <c r="A49" s="13" t="s">
        <v>1599</v>
      </c>
      <c r="B49" s="14"/>
    </row>
    <row r="50" spans="1:2">
      <c r="A50" s="13" t="s">
        <v>1600</v>
      </c>
      <c r="B50" s="14"/>
    </row>
    <row r="51" spans="1:2">
      <c r="A51" s="24" t="s">
        <v>1533</v>
      </c>
      <c r="B51" s="14">
        <v>700</v>
      </c>
    </row>
    <row r="52" spans="1:2">
      <c r="A52" s="13" t="s">
        <v>1450</v>
      </c>
      <c r="B52" s="14">
        <v>5675</v>
      </c>
    </row>
    <row r="53" spans="1:2">
      <c r="A53" s="13" t="s">
        <v>1451</v>
      </c>
      <c r="B53" s="14">
        <v>2875</v>
      </c>
    </row>
    <row r="54" spans="1:2">
      <c r="A54" s="13" t="s">
        <v>1601</v>
      </c>
      <c r="B54" s="14"/>
    </row>
    <row r="55" spans="1:2">
      <c r="A55" s="13" t="s">
        <v>1602</v>
      </c>
      <c r="B55" s="14"/>
    </row>
    <row r="56" spans="1:2">
      <c r="A56" s="13" t="s">
        <v>1603</v>
      </c>
      <c r="B56" s="14"/>
    </row>
    <row r="57" spans="1:2">
      <c r="A57" s="13" t="s">
        <v>1604</v>
      </c>
      <c r="B57" s="14"/>
    </row>
    <row r="58" spans="1:2">
      <c r="A58" s="13" t="s">
        <v>1605</v>
      </c>
      <c r="B58" s="14"/>
    </row>
    <row r="59" spans="1:2">
      <c r="A59" s="13" t="s">
        <v>1606</v>
      </c>
      <c r="B59" s="14"/>
    </row>
    <row r="60" spans="1:2">
      <c r="A60" s="13" t="s">
        <v>1607</v>
      </c>
      <c r="B60" s="14"/>
    </row>
    <row r="61" spans="1:2">
      <c r="A61" s="13" t="s">
        <v>1608</v>
      </c>
      <c r="B61" s="14"/>
    </row>
    <row r="62" spans="1:2">
      <c r="A62" s="13" t="s">
        <v>1609</v>
      </c>
      <c r="B62" s="14"/>
    </row>
    <row r="63" spans="1:2">
      <c r="A63" s="13" t="s">
        <v>1610</v>
      </c>
      <c r="B63" s="14"/>
    </row>
    <row r="64" spans="1:2">
      <c r="A64" s="13" t="s">
        <v>1251</v>
      </c>
      <c r="B64" s="14"/>
    </row>
    <row r="65" spans="1:2">
      <c r="A65" s="13" t="s">
        <v>1611</v>
      </c>
      <c r="B65" s="14"/>
    </row>
    <row r="66" spans="1:2">
      <c r="A66" s="13" t="s">
        <v>1612</v>
      </c>
      <c r="B66" s="14"/>
    </row>
    <row r="67" spans="1:2">
      <c r="A67" s="13" t="s">
        <v>1613</v>
      </c>
      <c r="B67" s="14"/>
    </row>
    <row r="68" spans="1:2">
      <c r="A68" s="13" t="s">
        <v>1614</v>
      </c>
      <c r="B68" s="14"/>
    </row>
    <row r="69" spans="1:2">
      <c r="A69" s="13" t="s">
        <v>1452</v>
      </c>
      <c r="B69" s="14"/>
    </row>
    <row r="70" spans="1:2">
      <c r="A70" s="13" t="s">
        <v>1601</v>
      </c>
      <c r="B70" s="14"/>
    </row>
    <row r="71" spans="1:2">
      <c r="A71" s="13" t="s">
        <v>1602</v>
      </c>
      <c r="B71" s="14"/>
    </row>
    <row r="72" spans="1:2">
      <c r="A72" s="13" t="s">
        <v>1615</v>
      </c>
      <c r="B72" s="14"/>
    </row>
    <row r="73" spans="1:2">
      <c r="A73" s="13" t="s">
        <v>1453</v>
      </c>
      <c r="B73" s="14"/>
    </row>
    <row r="74" spans="1:2">
      <c r="A74" s="13" t="s">
        <v>1454</v>
      </c>
      <c r="B74" s="14"/>
    </row>
    <row r="75" spans="1:2">
      <c r="A75" s="13" t="s">
        <v>1616</v>
      </c>
      <c r="B75" s="14"/>
    </row>
    <row r="76" spans="1:2">
      <c r="A76" s="13" t="s">
        <v>1617</v>
      </c>
      <c r="B76" s="14"/>
    </row>
    <row r="77" spans="1:2">
      <c r="A77" s="13" t="s">
        <v>1618</v>
      </c>
      <c r="B77" s="14"/>
    </row>
    <row r="78" spans="1:2">
      <c r="A78" s="13" t="s">
        <v>1619</v>
      </c>
      <c r="B78" s="14"/>
    </row>
    <row r="79" spans="1:2">
      <c r="A79" s="13" t="s">
        <v>1620</v>
      </c>
      <c r="B79" s="14"/>
    </row>
    <row r="80" spans="1:2">
      <c r="A80" s="13" t="s">
        <v>1455</v>
      </c>
      <c r="B80" s="14"/>
    </row>
    <row r="81" spans="1:2">
      <c r="A81" s="13" t="s">
        <v>1621</v>
      </c>
      <c r="B81" s="14"/>
    </row>
    <row r="82" spans="1:2">
      <c r="A82" s="13" t="s">
        <v>1622</v>
      </c>
      <c r="B82" s="14"/>
    </row>
    <row r="83" spans="1:2">
      <c r="A83" s="13" t="s">
        <v>1623</v>
      </c>
      <c r="B83" s="14"/>
    </row>
    <row r="84" spans="1:2">
      <c r="A84" s="13" t="s">
        <v>1456</v>
      </c>
      <c r="B84" s="14"/>
    </row>
    <row r="85" spans="1:2">
      <c r="A85" s="13" t="s">
        <v>1601</v>
      </c>
      <c r="B85" s="14"/>
    </row>
    <row r="86" spans="1:2">
      <c r="A86" s="13" t="s">
        <v>1602</v>
      </c>
      <c r="B86" s="14"/>
    </row>
    <row r="87" spans="1:2">
      <c r="A87" s="13" t="s">
        <v>1624</v>
      </c>
      <c r="B87" s="14"/>
    </row>
    <row r="88" spans="1:2">
      <c r="A88" s="13" t="s">
        <v>1457</v>
      </c>
      <c r="B88" s="14"/>
    </row>
    <row r="89" spans="1:2">
      <c r="A89" s="13" t="s">
        <v>1601</v>
      </c>
      <c r="B89" s="14"/>
    </row>
    <row r="90" spans="1:2">
      <c r="A90" s="13" t="s">
        <v>1602</v>
      </c>
      <c r="B90" s="14"/>
    </row>
    <row r="91" spans="1:2">
      <c r="A91" s="13" t="s">
        <v>1625</v>
      </c>
      <c r="B91" s="14"/>
    </row>
    <row r="92" spans="1:2">
      <c r="A92" s="13" t="s">
        <v>1458</v>
      </c>
      <c r="B92" s="14"/>
    </row>
    <row r="93" spans="1:2">
      <c r="A93" s="13" t="s">
        <v>1616</v>
      </c>
      <c r="B93" s="14"/>
    </row>
    <row r="94" spans="1:2">
      <c r="A94" s="13" t="s">
        <v>1617</v>
      </c>
      <c r="B94" s="14"/>
    </row>
    <row r="95" spans="1:2">
      <c r="A95" s="13" t="s">
        <v>1618</v>
      </c>
      <c r="B95" s="14"/>
    </row>
    <row r="96" spans="1:2">
      <c r="A96" s="13" t="s">
        <v>1619</v>
      </c>
      <c r="B96" s="14"/>
    </row>
    <row r="97" spans="1:2">
      <c r="A97" s="13" t="s">
        <v>1626</v>
      </c>
      <c r="B97" s="14"/>
    </row>
    <row r="98" spans="1:2">
      <c r="A98" s="13" t="s">
        <v>1459</v>
      </c>
      <c r="B98" s="14"/>
    </row>
    <row r="99" spans="1:2">
      <c r="A99" s="13" t="s">
        <v>1621</v>
      </c>
      <c r="B99" s="14"/>
    </row>
    <row r="100" spans="1:2">
      <c r="A100" s="13" t="s">
        <v>1627</v>
      </c>
      <c r="B100" s="14"/>
    </row>
    <row r="101" spans="1:2">
      <c r="A101" s="13" t="s">
        <v>1460</v>
      </c>
      <c r="B101" s="14"/>
    </row>
    <row r="102" spans="1:2">
      <c r="A102" s="13" t="s">
        <v>1601</v>
      </c>
      <c r="B102" s="14"/>
    </row>
    <row r="103" spans="1:2">
      <c r="A103" s="13" t="s">
        <v>1602</v>
      </c>
      <c r="B103" s="14"/>
    </row>
    <row r="104" spans="1:2">
      <c r="A104" s="13" t="s">
        <v>1603</v>
      </c>
      <c r="B104" s="14"/>
    </row>
    <row r="105" spans="1:2">
      <c r="A105" s="13" t="s">
        <v>1604</v>
      </c>
      <c r="B105" s="14"/>
    </row>
    <row r="106" spans="1:2">
      <c r="A106" s="13" t="s">
        <v>1607</v>
      </c>
      <c r="B106" s="14"/>
    </row>
    <row r="107" spans="1:2">
      <c r="A107" s="13" t="s">
        <v>1609</v>
      </c>
      <c r="B107" s="14"/>
    </row>
    <row r="108" spans="1:2">
      <c r="A108" s="13" t="s">
        <v>1610</v>
      </c>
      <c r="B108" s="14"/>
    </row>
    <row r="109" spans="1:2">
      <c r="A109" s="13" t="s">
        <v>1628</v>
      </c>
      <c r="B109" s="14"/>
    </row>
    <row r="110" spans="1:2">
      <c r="A110" s="24" t="s">
        <v>1629</v>
      </c>
      <c r="B110" s="14">
        <v>2800</v>
      </c>
    </row>
    <row r="111" spans="1:2">
      <c r="A111" s="13" t="s">
        <v>1461</v>
      </c>
      <c r="B111" s="14"/>
    </row>
    <row r="112" spans="1:2">
      <c r="A112" s="13" t="s">
        <v>1462</v>
      </c>
      <c r="B112" s="14"/>
    </row>
    <row r="113" spans="1:2">
      <c r="A113" s="13" t="s">
        <v>1589</v>
      </c>
      <c r="B113" s="14"/>
    </row>
    <row r="114" spans="1:2">
      <c r="A114" s="13" t="s">
        <v>1630</v>
      </c>
      <c r="B114" s="14"/>
    </row>
    <row r="115" spans="1:2">
      <c r="A115" s="13" t="s">
        <v>1631</v>
      </c>
      <c r="B115" s="14"/>
    </row>
    <row r="116" spans="1:2">
      <c r="A116" s="13" t="s">
        <v>1632</v>
      </c>
      <c r="B116" s="14"/>
    </row>
    <row r="117" spans="1:2">
      <c r="A117" s="13" t="s">
        <v>1463</v>
      </c>
      <c r="B117" s="14"/>
    </row>
    <row r="118" spans="1:2">
      <c r="A118" s="13" t="s">
        <v>1589</v>
      </c>
      <c r="B118" s="14"/>
    </row>
    <row r="119" spans="1:2">
      <c r="A119" s="13" t="s">
        <v>1630</v>
      </c>
      <c r="B119" s="14"/>
    </row>
    <row r="120" spans="1:2">
      <c r="A120" s="13" t="s">
        <v>1633</v>
      </c>
      <c r="B120" s="14"/>
    </row>
    <row r="121" spans="1:2">
      <c r="A121" s="13" t="s">
        <v>1634</v>
      </c>
      <c r="B121" s="14"/>
    </row>
    <row r="122" spans="1:2">
      <c r="A122" s="13" t="s">
        <v>1464</v>
      </c>
      <c r="B122" s="14"/>
    </row>
    <row r="123" spans="1:2">
      <c r="A123" s="13" t="s">
        <v>1062</v>
      </c>
      <c r="B123" s="14"/>
    </row>
    <row r="124" spans="1:2">
      <c r="A124" s="13" t="s">
        <v>1635</v>
      </c>
      <c r="B124" s="14"/>
    </row>
    <row r="125" spans="1:2">
      <c r="A125" s="13" t="s">
        <v>1636</v>
      </c>
      <c r="B125" s="14"/>
    </row>
    <row r="126" spans="1:2">
      <c r="A126" s="13" t="s">
        <v>1637</v>
      </c>
      <c r="B126" s="14"/>
    </row>
    <row r="127" spans="1:2">
      <c r="A127" s="13" t="s">
        <v>1465</v>
      </c>
      <c r="B127" s="14"/>
    </row>
    <row r="128" spans="1:2">
      <c r="A128" s="13" t="s">
        <v>1589</v>
      </c>
      <c r="B128" s="14"/>
    </row>
    <row r="129" spans="1:2">
      <c r="A129" s="13" t="s">
        <v>1638</v>
      </c>
      <c r="B129" s="14"/>
    </row>
    <row r="130" spans="1:2">
      <c r="A130" s="13" t="s">
        <v>1466</v>
      </c>
      <c r="B130" s="14"/>
    </row>
    <row r="131" spans="1:2">
      <c r="A131" s="13" t="s">
        <v>1062</v>
      </c>
      <c r="B131" s="14"/>
    </row>
    <row r="132" spans="1:2">
      <c r="A132" s="13" t="s">
        <v>1639</v>
      </c>
      <c r="B132" s="14"/>
    </row>
    <row r="133" spans="1:2">
      <c r="A133" s="13" t="s">
        <v>1636</v>
      </c>
      <c r="B133" s="14"/>
    </row>
    <row r="134" spans="1:2">
      <c r="A134" s="13" t="s">
        <v>1640</v>
      </c>
      <c r="B134" s="14"/>
    </row>
    <row r="135" spans="1:2">
      <c r="A135" s="13" t="s">
        <v>1467</v>
      </c>
      <c r="B135" s="14"/>
    </row>
    <row r="136" spans="1:2">
      <c r="A136" s="13" t="s">
        <v>1468</v>
      </c>
      <c r="B136" s="14"/>
    </row>
    <row r="137" spans="1:2">
      <c r="A137" s="13" t="s">
        <v>1091</v>
      </c>
      <c r="B137" s="14"/>
    </row>
    <row r="138" spans="1:2">
      <c r="A138" s="13" t="s">
        <v>1092</v>
      </c>
      <c r="B138" s="14"/>
    </row>
    <row r="139" spans="1:2">
      <c r="A139" s="13" t="s">
        <v>1641</v>
      </c>
      <c r="B139" s="14"/>
    </row>
    <row r="140" spans="1:2">
      <c r="A140" s="13" t="s">
        <v>1642</v>
      </c>
      <c r="B140" s="14"/>
    </row>
    <row r="141" spans="1:2">
      <c r="A141" s="13" t="s">
        <v>1469</v>
      </c>
      <c r="B141" s="14"/>
    </row>
    <row r="142" spans="1:2">
      <c r="A142" s="13" t="s">
        <v>1641</v>
      </c>
      <c r="B142" s="14"/>
    </row>
    <row r="143" spans="1:2">
      <c r="A143" s="13" t="s">
        <v>1643</v>
      </c>
      <c r="B143" s="14"/>
    </row>
    <row r="144" spans="1:2">
      <c r="A144" s="13" t="s">
        <v>1644</v>
      </c>
      <c r="B144" s="14"/>
    </row>
    <row r="145" spans="1:2">
      <c r="A145" s="13" t="s">
        <v>1645</v>
      </c>
      <c r="B145" s="14"/>
    </row>
    <row r="146" spans="1:2">
      <c r="A146" s="13" t="s">
        <v>1470</v>
      </c>
      <c r="B146" s="14"/>
    </row>
    <row r="147" spans="1:2">
      <c r="A147" s="13" t="s">
        <v>1646</v>
      </c>
      <c r="B147" s="14"/>
    </row>
    <row r="148" spans="1:2">
      <c r="A148" s="13" t="s">
        <v>1647</v>
      </c>
      <c r="B148" s="14"/>
    </row>
    <row r="149" spans="1:2">
      <c r="A149" s="13" t="s">
        <v>1648</v>
      </c>
      <c r="B149" s="14"/>
    </row>
    <row r="150" spans="1:2">
      <c r="A150" s="13" t="s">
        <v>1649</v>
      </c>
      <c r="B150" s="14"/>
    </row>
    <row r="151" spans="1:2">
      <c r="A151" s="13" t="s">
        <v>1650</v>
      </c>
      <c r="B151" s="14"/>
    </row>
    <row r="152" spans="1:2">
      <c r="A152" s="13" t="s">
        <v>1651</v>
      </c>
      <c r="B152" s="14"/>
    </row>
    <row r="153" spans="1:2">
      <c r="A153" s="13" t="s">
        <v>1652</v>
      </c>
      <c r="B153" s="14"/>
    </row>
    <row r="154" spans="1:2">
      <c r="A154" s="13" t="s">
        <v>1653</v>
      </c>
      <c r="B154" s="14"/>
    </row>
    <row r="155" spans="1:2">
      <c r="A155" s="13" t="s">
        <v>1471</v>
      </c>
      <c r="B155" s="14"/>
    </row>
    <row r="156" spans="1:2">
      <c r="A156" s="13" t="s">
        <v>1654</v>
      </c>
      <c r="B156" s="14"/>
    </row>
    <row r="157" spans="1:2">
      <c r="A157" s="13" t="s">
        <v>1655</v>
      </c>
      <c r="B157" s="14"/>
    </row>
    <row r="158" spans="1:2">
      <c r="A158" s="13" t="s">
        <v>1656</v>
      </c>
      <c r="B158" s="14"/>
    </row>
    <row r="159" spans="1:2">
      <c r="A159" s="13" t="s">
        <v>1657</v>
      </c>
      <c r="B159" s="14"/>
    </row>
    <row r="160" spans="1:2">
      <c r="A160" s="13" t="s">
        <v>1658</v>
      </c>
      <c r="B160" s="14"/>
    </row>
    <row r="161" spans="1:2">
      <c r="A161" s="13" t="s">
        <v>1659</v>
      </c>
      <c r="B161" s="14"/>
    </row>
    <row r="162" spans="1:2">
      <c r="A162" s="13" t="s">
        <v>1472</v>
      </c>
      <c r="B162" s="14"/>
    </row>
    <row r="163" spans="1:2">
      <c r="A163" s="13" t="s">
        <v>1660</v>
      </c>
      <c r="B163" s="14"/>
    </row>
    <row r="164" spans="1:2">
      <c r="A164" s="13" t="s">
        <v>1118</v>
      </c>
      <c r="B164" s="14"/>
    </row>
    <row r="165" spans="1:2">
      <c r="A165" s="13" t="s">
        <v>1661</v>
      </c>
      <c r="B165" s="14"/>
    </row>
    <row r="166" spans="1:2">
      <c r="A166" s="13" t="s">
        <v>1662</v>
      </c>
      <c r="B166" s="14"/>
    </row>
    <row r="167" spans="1:2">
      <c r="A167" s="13" t="s">
        <v>1663</v>
      </c>
      <c r="B167" s="14"/>
    </row>
    <row r="168" spans="1:2">
      <c r="A168" s="13" t="s">
        <v>1664</v>
      </c>
      <c r="B168" s="14"/>
    </row>
    <row r="169" spans="1:2">
      <c r="A169" s="13" t="s">
        <v>1665</v>
      </c>
      <c r="B169" s="14"/>
    </row>
    <row r="170" spans="1:2">
      <c r="A170" s="13" t="s">
        <v>1666</v>
      </c>
      <c r="B170" s="14"/>
    </row>
    <row r="171" spans="1:2">
      <c r="A171" s="13" t="s">
        <v>1667</v>
      </c>
      <c r="B171" s="14"/>
    </row>
    <row r="172" spans="1:2">
      <c r="A172" s="13" t="s">
        <v>1473</v>
      </c>
      <c r="B172" s="14"/>
    </row>
    <row r="173" spans="1:2">
      <c r="A173" s="13" t="s">
        <v>1091</v>
      </c>
      <c r="B173" s="14"/>
    </row>
    <row r="174" spans="1:2">
      <c r="A174" s="13" t="s">
        <v>1668</v>
      </c>
      <c r="B174" s="14"/>
    </row>
    <row r="175" spans="1:2">
      <c r="A175" s="13" t="s">
        <v>1474</v>
      </c>
      <c r="B175" s="14"/>
    </row>
    <row r="176" spans="1:2">
      <c r="A176" s="13" t="s">
        <v>1091</v>
      </c>
      <c r="B176" s="14"/>
    </row>
    <row r="177" spans="1:2">
      <c r="A177" s="13" t="s">
        <v>1669</v>
      </c>
      <c r="B177" s="14"/>
    </row>
    <row r="178" spans="1:2">
      <c r="A178" s="13" t="s">
        <v>1475</v>
      </c>
      <c r="B178" s="14"/>
    </row>
    <row r="179" spans="1:2">
      <c r="A179" s="13" t="s">
        <v>1476</v>
      </c>
      <c r="B179" s="14"/>
    </row>
    <row r="180" spans="1:2">
      <c r="A180" s="13" t="s">
        <v>1477</v>
      </c>
      <c r="B180" s="14"/>
    </row>
    <row r="181" spans="1:2">
      <c r="A181" s="13" t="s">
        <v>1670</v>
      </c>
      <c r="B181" s="14"/>
    </row>
    <row r="182" spans="1:2">
      <c r="A182" s="13" t="s">
        <v>1671</v>
      </c>
      <c r="B182" s="14"/>
    </row>
    <row r="183" spans="1:2">
      <c r="A183" s="13" t="s">
        <v>1672</v>
      </c>
      <c r="B183" s="14"/>
    </row>
    <row r="184" spans="1:2">
      <c r="A184" s="13" t="s">
        <v>1478</v>
      </c>
      <c r="B184" s="14"/>
    </row>
    <row r="185" spans="1:2">
      <c r="A185" s="13" t="s">
        <v>1201</v>
      </c>
      <c r="B185" s="14"/>
    </row>
    <row r="186" spans="1:2">
      <c r="A186" s="13" t="s">
        <v>1673</v>
      </c>
      <c r="B186" s="14"/>
    </row>
    <row r="187" spans="1:2">
      <c r="A187" s="13" t="s">
        <v>1674</v>
      </c>
      <c r="B187" s="14"/>
    </row>
    <row r="188" spans="1:2">
      <c r="A188" s="13" t="s">
        <v>1479</v>
      </c>
      <c r="B188" s="14">
        <v>21300</v>
      </c>
    </row>
    <row r="189" spans="1:2">
      <c r="A189" s="13" t="s">
        <v>1480</v>
      </c>
      <c r="B189" s="14"/>
    </row>
    <row r="190" spans="1:2">
      <c r="A190" s="13" t="s">
        <v>1675</v>
      </c>
      <c r="B190" s="14"/>
    </row>
    <row r="191" spans="1:2">
      <c r="A191" s="13" t="s">
        <v>1676</v>
      </c>
      <c r="B191" s="14">
        <v>21300</v>
      </c>
    </row>
    <row r="192" spans="1:2">
      <c r="A192" s="13" t="s">
        <v>1677</v>
      </c>
      <c r="B192" s="14"/>
    </row>
    <row r="193" spans="1:2">
      <c r="A193" s="13" t="s">
        <v>1481</v>
      </c>
      <c r="B193" s="14"/>
    </row>
    <row r="194" spans="1:2">
      <c r="A194" s="13" t="s">
        <v>1678</v>
      </c>
      <c r="B194" s="14"/>
    </row>
    <row r="195" spans="1:2">
      <c r="A195" s="13" t="s">
        <v>1679</v>
      </c>
      <c r="B195" s="14"/>
    </row>
    <row r="196" spans="1:2">
      <c r="A196" s="13" t="s">
        <v>1680</v>
      </c>
      <c r="B196" s="14"/>
    </row>
    <row r="197" spans="1:2">
      <c r="A197" s="13" t="s">
        <v>1681</v>
      </c>
      <c r="B197" s="14"/>
    </row>
    <row r="198" spans="1:2">
      <c r="A198" s="13" t="s">
        <v>1682</v>
      </c>
      <c r="B198" s="14"/>
    </row>
    <row r="199" spans="1:2">
      <c r="A199" s="13" t="s">
        <v>1683</v>
      </c>
      <c r="B199" s="14"/>
    </row>
    <row r="200" spans="1:2">
      <c r="A200" s="13" t="s">
        <v>1684</v>
      </c>
      <c r="B200" s="14"/>
    </row>
    <row r="201" spans="1:2">
      <c r="A201" s="13" t="s">
        <v>1685</v>
      </c>
      <c r="B201" s="14"/>
    </row>
    <row r="202" spans="1:2">
      <c r="A202" s="13" t="s">
        <v>1482</v>
      </c>
      <c r="B202" s="14"/>
    </row>
    <row r="203" spans="1:2">
      <c r="A203" s="13" t="s">
        <v>1483</v>
      </c>
      <c r="B203" s="14">
        <v>750</v>
      </c>
    </row>
    <row r="204" spans="1:2">
      <c r="A204" s="13" t="s">
        <v>1686</v>
      </c>
      <c r="B204" s="14"/>
    </row>
    <row r="205" spans="1:2">
      <c r="A205" s="13" t="s">
        <v>1687</v>
      </c>
      <c r="B205" s="14"/>
    </row>
    <row r="206" spans="1:2">
      <c r="A206" s="13" t="s">
        <v>1688</v>
      </c>
      <c r="B206" s="14"/>
    </row>
    <row r="207" spans="1:2">
      <c r="A207" s="13" t="s">
        <v>1689</v>
      </c>
      <c r="B207" s="14"/>
    </row>
    <row r="208" spans="1:2">
      <c r="A208" s="13" t="s">
        <v>1690</v>
      </c>
      <c r="B208" s="14"/>
    </row>
    <row r="209" spans="1:2">
      <c r="A209" s="13" t="s">
        <v>1691</v>
      </c>
      <c r="B209" s="14"/>
    </row>
    <row r="210" spans="1:2">
      <c r="A210" s="13" t="s">
        <v>1692</v>
      </c>
      <c r="B210" s="14"/>
    </row>
    <row r="211" spans="1:2">
      <c r="A211" s="13" t="s">
        <v>1693</v>
      </c>
      <c r="B211" s="14"/>
    </row>
    <row r="212" spans="1:2">
      <c r="A212" s="13" t="s">
        <v>1694</v>
      </c>
      <c r="B212" s="14"/>
    </row>
    <row r="213" spans="1:2">
      <c r="A213" s="13" t="s">
        <v>1695</v>
      </c>
      <c r="B213" s="14"/>
    </row>
    <row r="214" spans="1:2">
      <c r="A214" s="13" t="s">
        <v>1696</v>
      </c>
      <c r="B214" s="14">
        <v>750</v>
      </c>
    </row>
    <row r="215" spans="1:2">
      <c r="A215" s="13" t="s">
        <v>1484</v>
      </c>
      <c r="B215" s="14">
        <v>4700</v>
      </c>
    </row>
    <row r="216" spans="1:2">
      <c r="A216" s="13" t="s">
        <v>1485</v>
      </c>
      <c r="B216" s="14">
        <v>4700</v>
      </c>
    </row>
    <row r="217" spans="1:2">
      <c r="A217" s="13" t="s">
        <v>1697</v>
      </c>
      <c r="B217" s="14"/>
    </row>
    <row r="218" spans="1:2">
      <c r="A218" s="13" t="s">
        <v>1698</v>
      </c>
      <c r="B218" s="14"/>
    </row>
    <row r="219" spans="1:2">
      <c r="A219" s="13" t="s">
        <v>1699</v>
      </c>
      <c r="B219" s="14"/>
    </row>
    <row r="220" spans="1:2">
      <c r="A220" s="13" t="s">
        <v>1700</v>
      </c>
      <c r="B220" s="14"/>
    </row>
    <row r="221" spans="1:2">
      <c r="A221" s="13" t="s">
        <v>1701</v>
      </c>
      <c r="B221" s="14"/>
    </row>
    <row r="222" spans="1:2">
      <c r="A222" s="13" t="s">
        <v>1702</v>
      </c>
      <c r="B222" s="14"/>
    </row>
    <row r="223" spans="1:2">
      <c r="A223" s="13" t="s">
        <v>1703</v>
      </c>
      <c r="B223" s="14"/>
    </row>
    <row r="224" spans="1:2">
      <c r="A224" s="13" t="s">
        <v>1704</v>
      </c>
      <c r="B224" s="14"/>
    </row>
    <row r="225" spans="1:2">
      <c r="A225" s="13" t="s">
        <v>1705</v>
      </c>
      <c r="B225" s="14"/>
    </row>
    <row r="226" spans="1:2">
      <c r="A226" s="13" t="s">
        <v>1706</v>
      </c>
      <c r="B226" s="14"/>
    </row>
    <row r="227" spans="1:2">
      <c r="A227" s="13" t="s">
        <v>1707</v>
      </c>
      <c r="B227" s="14"/>
    </row>
    <row r="228" spans="1:2">
      <c r="A228" s="13" t="s">
        <v>1708</v>
      </c>
      <c r="B228" s="14"/>
    </row>
    <row r="229" spans="1:2">
      <c r="A229" s="13" t="s">
        <v>1709</v>
      </c>
      <c r="B229" s="14"/>
    </row>
    <row r="230" spans="1:2">
      <c r="A230" s="13" t="s">
        <v>1710</v>
      </c>
      <c r="B230" s="14">
        <v>4700</v>
      </c>
    </row>
    <row r="231" spans="1:2">
      <c r="A231" s="13" t="s">
        <v>1711</v>
      </c>
      <c r="B231" s="14"/>
    </row>
    <row r="232" spans="1:2">
      <c r="A232" s="13" t="s">
        <v>1486</v>
      </c>
      <c r="B232" s="14"/>
    </row>
    <row r="233" spans="1:2">
      <c r="A233" s="13" t="s">
        <v>1487</v>
      </c>
      <c r="B233" s="14"/>
    </row>
    <row r="234" spans="1:2">
      <c r="A234" s="13" t="s">
        <v>1712</v>
      </c>
      <c r="B234" s="14"/>
    </row>
    <row r="235" spans="1:2">
      <c r="A235" s="13" t="s">
        <v>1713</v>
      </c>
      <c r="B235" s="14"/>
    </row>
    <row r="236" spans="1:2">
      <c r="A236" s="13" t="s">
        <v>1714</v>
      </c>
      <c r="B236" s="14"/>
    </row>
    <row r="237" spans="1:2">
      <c r="A237" s="13" t="s">
        <v>1715</v>
      </c>
      <c r="B237" s="14"/>
    </row>
    <row r="238" spans="1:2">
      <c r="A238" s="13" t="s">
        <v>1716</v>
      </c>
      <c r="B238" s="14"/>
    </row>
    <row r="239" spans="1:2">
      <c r="A239" s="13" t="s">
        <v>1717</v>
      </c>
      <c r="B239" s="14"/>
    </row>
    <row r="240" spans="1:2">
      <c r="A240" s="13" t="s">
        <v>1718</v>
      </c>
      <c r="B240" s="14"/>
    </row>
    <row r="241" spans="1:2">
      <c r="A241" s="13" t="s">
        <v>1719</v>
      </c>
      <c r="B241" s="14"/>
    </row>
    <row r="242" spans="1:2">
      <c r="A242" s="13" t="s">
        <v>1720</v>
      </c>
      <c r="B242" s="14"/>
    </row>
    <row r="243" spans="1:2">
      <c r="A243" s="13" t="s">
        <v>1721</v>
      </c>
      <c r="B243" s="14"/>
    </row>
    <row r="244" spans="1:2">
      <c r="A244" s="13" t="s">
        <v>1722</v>
      </c>
      <c r="B244" s="14"/>
    </row>
    <row r="245" spans="1:2">
      <c r="A245" s="13" t="s">
        <v>1723</v>
      </c>
      <c r="B245" s="14"/>
    </row>
    <row r="246" spans="1:2">
      <c r="A246" s="13" t="s">
        <v>1724</v>
      </c>
      <c r="B246" s="14"/>
    </row>
    <row r="247" spans="1:2">
      <c r="A247" s="13" t="s">
        <v>1725</v>
      </c>
      <c r="B247" s="14"/>
    </row>
    <row r="248" spans="1:2">
      <c r="A248" s="13" t="s">
        <v>1726</v>
      </c>
      <c r="B248" s="14"/>
    </row>
    <row r="249" spans="1:2">
      <c r="A249" s="13" t="s">
        <v>1488</v>
      </c>
      <c r="B249" s="14"/>
    </row>
    <row r="250" spans="1:2">
      <c r="A250" s="13" t="s">
        <v>1378</v>
      </c>
      <c r="B250" s="14"/>
    </row>
    <row r="251" spans="1:2">
      <c r="A251" s="13" t="s">
        <v>1727</v>
      </c>
      <c r="B251" s="14"/>
    </row>
    <row r="252" spans="1:2">
      <c r="A252" s="13" t="s">
        <v>1728</v>
      </c>
      <c r="B252" s="14"/>
    </row>
    <row r="253" spans="1:2">
      <c r="A253" s="13" t="s">
        <v>1729</v>
      </c>
      <c r="B253" s="14"/>
    </row>
    <row r="254" spans="1:2">
      <c r="A254" s="13" t="s">
        <v>1730</v>
      </c>
      <c r="B254" s="14"/>
    </row>
    <row r="255" spans="1:2">
      <c r="A255" s="13" t="s">
        <v>1731</v>
      </c>
      <c r="B255" s="14"/>
    </row>
    <row r="256" spans="1:2">
      <c r="A256" s="13" t="s">
        <v>1732</v>
      </c>
      <c r="B256" s="14"/>
    </row>
    <row r="257" spans="1:2">
      <c r="A257" s="13" t="s">
        <v>1733</v>
      </c>
      <c r="B257" s="14"/>
    </row>
    <row r="258" spans="1:2">
      <c r="A258" s="13" t="s">
        <v>1734</v>
      </c>
      <c r="B258" s="14"/>
    </row>
    <row r="259" spans="1:2">
      <c r="A259" s="13" t="s">
        <v>1735</v>
      </c>
      <c r="B259" s="14"/>
    </row>
    <row r="260" spans="1:2">
      <c r="A260" s="13" t="s">
        <v>1736</v>
      </c>
      <c r="B260" s="14"/>
    </row>
    <row r="261" spans="1:2">
      <c r="A261" s="13" t="s">
        <v>1737</v>
      </c>
      <c r="B261" s="14"/>
    </row>
    <row r="262" spans="1:2">
      <c r="A262" s="13" t="s">
        <v>1738</v>
      </c>
      <c r="B262" s="14"/>
    </row>
    <row r="263" spans="1:2">
      <c r="A263" s="13" t="s">
        <v>1489</v>
      </c>
      <c r="B263" s="14"/>
    </row>
    <row r="264" spans="1:2">
      <c r="A264" s="13" t="s">
        <v>1164</v>
      </c>
      <c r="B264" s="14"/>
    </row>
    <row r="265" spans="1:2">
      <c r="A265" s="13" t="s">
        <v>1205</v>
      </c>
      <c r="B265" s="14"/>
    </row>
    <row r="266" spans="1:2">
      <c r="A266" s="13" t="s">
        <v>1739</v>
      </c>
      <c r="B266" s="14"/>
    </row>
    <row r="267" spans="1:2">
      <c r="A267" s="13" t="s">
        <v>1740</v>
      </c>
      <c r="B267" s="14"/>
    </row>
    <row r="268" spans="1:2">
      <c r="A268" s="13" t="s">
        <v>1741</v>
      </c>
      <c r="B268" s="14"/>
    </row>
    <row r="269" spans="1:2">
      <c r="A269" s="13" t="s">
        <v>1742</v>
      </c>
      <c r="B269" s="14"/>
    </row>
    <row r="270" spans="1:2">
      <c r="A270" s="13" t="s">
        <v>104</v>
      </c>
      <c r="B270" s="14">
        <v>33125</v>
      </c>
    </row>
  </sheetData>
  <mergeCells count="1">
    <mergeCell ref="A1:B1"/>
  </mergeCells>
  <phoneticPr fontId="46" type="noConversion"/>
  <pageMargins left="0.75" right="0.75" top="1" bottom="1" header="0.51180555555555596" footer="0.51180555555555596"/>
  <pageSetup paperSize="9" orientation="portrait"/>
</worksheet>
</file>

<file path=xl/worksheets/sheet24.xml><?xml version="1.0" encoding="utf-8"?>
<worksheet xmlns="http://schemas.openxmlformats.org/spreadsheetml/2006/main" xmlns:r="http://schemas.openxmlformats.org/officeDocument/2006/relationships">
  <dimension ref="A1:B59"/>
  <sheetViews>
    <sheetView topLeftCell="A52" workbookViewId="0">
      <selection activeCell="B47" sqref="B47"/>
    </sheetView>
  </sheetViews>
  <sheetFormatPr defaultColWidth="9" defaultRowHeight="15"/>
  <cols>
    <col min="1" max="1" width="46.5" style="1" customWidth="1"/>
    <col min="2" max="2" width="24.09765625" style="1" customWidth="1"/>
    <col min="3" max="1996" width="24" style="1" customWidth="1"/>
    <col min="1997" max="16384" width="9" style="1"/>
  </cols>
  <sheetData>
    <row r="1" spans="1:2" ht="25.5">
      <c r="A1" s="103" t="s">
        <v>1743</v>
      </c>
      <c r="B1" s="103"/>
    </row>
    <row r="2" spans="1:2">
      <c r="A2" s="2" t="s">
        <v>1744</v>
      </c>
      <c r="B2" s="3" t="s">
        <v>41</v>
      </c>
    </row>
    <row r="3" spans="1:2">
      <c r="A3" s="12" t="s">
        <v>107</v>
      </c>
      <c r="B3" s="23" t="s">
        <v>423</v>
      </c>
    </row>
    <row r="4" spans="1:2">
      <c r="A4" s="13" t="s">
        <v>1437</v>
      </c>
      <c r="B4" s="14"/>
    </row>
    <row r="5" spans="1:2">
      <c r="A5" s="13" t="s">
        <v>1438</v>
      </c>
      <c r="B5" s="14"/>
    </row>
    <row r="6" spans="1:2">
      <c r="A6" s="13" t="s">
        <v>1439</v>
      </c>
      <c r="B6" s="14"/>
    </row>
    <row r="7" spans="1:2">
      <c r="A7" s="13" t="s">
        <v>1440</v>
      </c>
      <c r="B7" s="14"/>
    </row>
    <row r="8" spans="1:2">
      <c r="A8" s="13" t="s">
        <v>1441</v>
      </c>
      <c r="B8" s="14"/>
    </row>
    <row r="9" spans="1:2">
      <c r="A9" s="13" t="s">
        <v>1442</v>
      </c>
      <c r="B9" s="14"/>
    </row>
    <row r="10" spans="1:2">
      <c r="A10" s="13" t="s">
        <v>1443</v>
      </c>
      <c r="B10" s="14"/>
    </row>
    <row r="11" spans="1:2">
      <c r="A11" s="13" t="s">
        <v>1444</v>
      </c>
      <c r="B11" s="14"/>
    </row>
    <row r="12" spans="1:2">
      <c r="A12" s="13" t="s">
        <v>1445</v>
      </c>
      <c r="B12" s="14"/>
    </row>
    <row r="13" spans="1:2">
      <c r="A13" s="13" t="s">
        <v>1446</v>
      </c>
      <c r="B13" s="14"/>
    </row>
    <row r="14" spans="1:2">
      <c r="A14" s="13" t="s">
        <v>1447</v>
      </c>
      <c r="B14" s="14"/>
    </row>
    <row r="15" spans="1:2">
      <c r="A15" s="13" t="s">
        <v>1448</v>
      </c>
      <c r="B15" s="14"/>
    </row>
    <row r="16" spans="1:2">
      <c r="A16" s="13" t="s">
        <v>1449</v>
      </c>
      <c r="B16" s="14"/>
    </row>
    <row r="17" spans="1:2">
      <c r="A17" s="13" t="s">
        <v>1450</v>
      </c>
      <c r="B17" s="14">
        <v>1000</v>
      </c>
    </row>
    <row r="18" spans="1:2">
      <c r="A18" s="13" t="s">
        <v>1451</v>
      </c>
      <c r="B18" s="14">
        <v>1000</v>
      </c>
    </row>
    <row r="19" spans="1:2">
      <c r="A19" s="13" t="s">
        <v>1452</v>
      </c>
      <c r="B19" s="14"/>
    </row>
    <row r="20" spans="1:2">
      <c r="A20" s="13" t="s">
        <v>1453</v>
      </c>
      <c r="B20" s="14"/>
    </row>
    <row r="21" spans="1:2">
      <c r="A21" s="13" t="s">
        <v>1454</v>
      </c>
      <c r="B21" s="14"/>
    </row>
    <row r="22" spans="1:2">
      <c r="A22" s="13" t="s">
        <v>1455</v>
      </c>
      <c r="B22" s="14"/>
    </row>
    <row r="23" spans="1:2">
      <c r="A23" s="13" t="s">
        <v>1456</v>
      </c>
      <c r="B23" s="14"/>
    </row>
    <row r="24" spans="1:2">
      <c r="A24" s="13" t="s">
        <v>1457</v>
      </c>
      <c r="B24" s="14"/>
    </row>
    <row r="25" spans="1:2">
      <c r="A25" s="13" t="s">
        <v>1458</v>
      </c>
      <c r="B25" s="14"/>
    </row>
    <row r="26" spans="1:2">
      <c r="A26" s="13" t="s">
        <v>1459</v>
      </c>
      <c r="B26" s="14"/>
    </row>
    <row r="27" spans="1:2">
      <c r="A27" s="13" t="s">
        <v>1460</v>
      </c>
      <c r="B27" s="14"/>
    </row>
    <row r="28" spans="1:2">
      <c r="A28" s="13" t="s">
        <v>1461</v>
      </c>
      <c r="B28" s="14"/>
    </row>
    <row r="29" spans="1:2">
      <c r="A29" s="13" t="s">
        <v>1462</v>
      </c>
      <c r="B29" s="14"/>
    </row>
    <row r="30" spans="1:2">
      <c r="A30" s="13" t="s">
        <v>1463</v>
      </c>
      <c r="B30" s="14"/>
    </row>
    <row r="31" spans="1:2">
      <c r="A31" s="13" t="s">
        <v>1464</v>
      </c>
      <c r="B31" s="14"/>
    </row>
    <row r="32" spans="1:2">
      <c r="A32" s="13" t="s">
        <v>1465</v>
      </c>
      <c r="B32" s="14"/>
    </row>
    <row r="33" spans="1:2">
      <c r="A33" s="13" t="s">
        <v>1466</v>
      </c>
      <c r="B33" s="14"/>
    </row>
    <row r="34" spans="1:2">
      <c r="A34" s="13" t="s">
        <v>1467</v>
      </c>
      <c r="B34" s="14"/>
    </row>
    <row r="35" spans="1:2">
      <c r="A35" s="13" t="s">
        <v>1468</v>
      </c>
      <c r="B35" s="14"/>
    </row>
    <row r="36" spans="1:2">
      <c r="A36" s="13" t="s">
        <v>1469</v>
      </c>
      <c r="B36" s="14"/>
    </row>
    <row r="37" spans="1:2">
      <c r="A37" s="13" t="s">
        <v>1470</v>
      </c>
      <c r="B37" s="14"/>
    </row>
    <row r="38" spans="1:2">
      <c r="A38" s="13" t="s">
        <v>1471</v>
      </c>
      <c r="B38" s="14"/>
    </row>
    <row r="39" spans="1:2">
      <c r="A39" s="13" t="s">
        <v>1472</v>
      </c>
      <c r="B39" s="14"/>
    </row>
    <row r="40" spans="1:2">
      <c r="A40" s="13" t="s">
        <v>1473</v>
      </c>
      <c r="B40" s="14"/>
    </row>
    <row r="41" spans="1:2">
      <c r="A41" s="13" t="s">
        <v>1474</v>
      </c>
      <c r="B41" s="14"/>
    </row>
    <row r="42" spans="1:2">
      <c r="A42" s="13" t="s">
        <v>1475</v>
      </c>
      <c r="B42" s="14"/>
    </row>
    <row r="43" spans="1:2">
      <c r="A43" s="13" t="s">
        <v>1476</v>
      </c>
      <c r="B43" s="14"/>
    </row>
    <row r="44" spans="1:2">
      <c r="A44" s="13" t="s">
        <v>1477</v>
      </c>
      <c r="B44" s="14"/>
    </row>
    <row r="45" spans="1:2">
      <c r="A45" s="13" t="s">
        <v>1478</v>
      </c>
      <c r="B45" s="14"/>
    </row>
    <row r="46" spans="1:2">
      <c r="A46" s="13" t="s">
        <v>1201</v>
      </c>
      <c r="B46" s="14"/>
    </row>
    <row r="47" spans="1:2">
      <c r="A47" s="13" t="s">
        <v>1479</v>
      </c>
      <c r="B47" s="14">
        <v>22850</v>
      </c>
    </row>
    <row r="48" spans="1:2">
      <c r="A48" s="13" t="s">
        <v>1480</v>
      </c>
      <c r="B48" s="14">
        <v>21300</v>
      </c>
    </row>
    <row r="49" spans="1:2">
      <c r="A49" s="13" t="s">
        <v>1481</v>
      </c>
      <c r="B49" s="14"/>
    </row>
    <row r="50" spans="1:2">
      <c r="A50" s="13" t="s">
        <v>1482</v>
      </c>
      <c r="B50" s="14"/>
    </row>
    <row r="51" spans="1:2">
      <c r="A51" s="13" t="s">
        <v>1483</v>
      </c>
      <c r="B51" s="14">
        <v>750</v>
      </c>
    </row>
    <row r="52" spans="1:2">
      <c r="A52" s="24" t="s">
        <v>1745</v>
      </c>
      <c r="B52" s="14">
        <v>800</v>
      </c>
    </row>
    <row r="53" spans="1:2">
      <c r="A53" s="13" t="s">
        <v>1484</v>
      </c>
      <c r="B53" s="14"/>
    </row>
    <row r="54" spans="1:2">
      <c r="A54" s="13" t="s">
        <v>1485</v>
      </c>
      <c r="B54" s="14"/>
    </row>
    <row r="55" spans="1:2">
      <c r="A55" s="13" t="s">
        <v>1486</v>
      </c>
      <c r="B55" s="14"/>
    </row>
    <row r="56" spans="1:2">
      <c r="A56" s="13" t="s">
        <v>1487</v>
      </c>
      <c r="B56" s="14"/>
    </row>
    <row r="57" spans="1:2">
      <c r="A57" s="13" t="s">
        <v>1488</v>
      </c>
      <c r="B57" s="14"/>
    </row>
    <row r="58" spans="1:2">
      <c r="A58" s="13" t="s">
        <v>1378</v>
      </c>
      <c r="B58" s="14"/>
    </row>
    <row r="59" spans="1:2">
      <c r="A59" s="13" t="s">
        <v>1489</v>
      </c>
      <c r="B59" s="14"/>
    </row>
  </sheetData>
  <mergeCells count="1">
    <mergeCell ref="A1:B1"/>
  </mergeCells>
  <phoneticPr fontId="46" type="noConversion"/>
  <pageMargins left="0.75" right="0.75" top="1" bottom="1" header="0.51180555555555596" footer="0.51180555555555596"/>
  <pageSetup paperSize="9" orientation="portrait"/>
</worksheet>
</file>

<file path=xl/worksheets/sheet25.xml><?xml version="1.0" encoding="utf-8"?>
<worksheet xmlns="http://schemas.openxmlformats.org/spreadsheetml/2006/main" xmlns:r="http://schemas.openxmlformats.org/officeDocument/2006/relationships">
  <dimension ref="A1:B21"/>
  <sheetViews>
    <sheetView topLeftCell="A11" workbookViewId="0">
      <selection activeCell="A11" sqref="A11:B11"/>
    </sheetView>
  </sheetViews>
  <sheetFormatPr defaultColWidth="9" defaultRowHeight="15"/>
  <cols>
    <col min="1" max="1" width="57.69921875" style="1" customWidth="1"/>
    <col min="2" max="1998" width="24" style="1" customWidth="1"/>
    <col min="1999" max="16384" width="9" style="1"/>
  </cols>
  <sheetData>
    <row r="1" spans="1:2" ht="25.5">
      <c r="A1" s="103" t="s">
        <v>1746</v>
      </c>
      <c r="B1" s="103"/>
    </row>
    <row r="2" spans="1:2">
      <c r="A2" s="2" t="s">
        <v>1747</v>
      </c>
      <c r="B2" s="3" t="s">
        <v>41</v>
      </c>
    </row>
    <row r="3" spans="1:2" ht="32.1" customHeight="1">
      <c r="A3" s="15" t="s">
        <v>42</v>
      </c>
      <c r="B3" s="16" t="s">
        <v>1748</v>
      </c>
    </row>
    <row r="4" spans="1:2" ht="44.1" customHeight="1">
      <c r="A4" s="17" t="s">
        <v>1749</v>
      </c>
      <c r="B4" s="17">
        <v>700</v>
      </c>
    </row>
    <row r="5" spans="1:2" ht="44.1" customHeight="1">
      <c r="A5" s="17" t="s">
        <v>1750</v>
      </c>
      <c r="B5" s="17">
        <v>5000</v>
      </c>
    </row>
    <row r="6" spans="1:2" ht="44.1" customHeight="1">
      <c r="A6" s="18" t="s">
        <v>1751</v>
      </c>
      <c r="B6" s="19">
        <v>1600</v>
      </c>
    </row>
    <row r="7" spans="1:2" ht="44.1" customHeight="1">
      <c r="A7" s="17" t="s">
        <v>1752</v>
      </c>
      <c r="B7" s="20">
        <v>3500</v>
      </c>
    </row>
    <row r="8" spans="1:2" ht="44.1" customHeight="1">
      <c r="A8" s="21" t="s">
        <v>1753</v>
      </c>
      <c r="B8" s="20">
        <v>4000</v>
      </c>
    </row>
    <row r="9" spans="1:2" ht="44.1" customHeight="1">
      <c r="A9" s="7" t="s">
        <v>1754</v>
      </c>
      <c r="B9" s="22">
        <f>SUM(B4:B8)</f>
        <v>14800</v>
      </c>
    </row>
    <row r="11" spans="1:2" ht="39.950000000000003" customHeight="1">
      <c r="A11" s="119" t="s">
        <v>1755</v>
      </c>
      <c r="B11" s="120"/>
    </row>
    <row r="12" spans="1:2" ht="32.1" customHeight="1">
      <c r="A12" s="15" t="s">
        <v>42</v>
      </c>
      <c r="B12" s="16" t="s">
        <v>1748</v>
      </c>
    </row>
    <row r="13" spans="1:2" ht="44.1" customHeight="1">
      <c r="A13" s="17" t="s">
        <v>1756</v>
      </c>
      <c r="B13" s="20">
        <v>500</v>
      </c>
    </row>
    <row r="14" spans="1:2" ht="44.1" customHeight="1">
      <c r="A14" s="17" t="s">
        <v>1757</v>
      </c>
      <c r="B14" s="20">
        <v>500</v>
      </c>
    </row>
    <row r="15" spans="1:2" ht="44.1" customHeight="1">
      <c r="A15" s="17" t="s">
        <v>1758</v>
      </c>
      <c r="B15" s="20">
        <v>2000</v>
      </c>
    </row>
    <row r="16" spans="1:2" ht="44.1" customHeight="1">
      <c r="A16" s="17" t="s">
        <v>1403</v>
      </c>
      <c r="B16" s="20">
        <v>1000</v>
      </c>
    </row>
    <row r="17" spans="1:2" ht="44.1" customHeight="1">
      <c r="A17" s="17" t="s">
        <v>1759</v>
      </c>
      <c r="B17" s="20">
        <v>1000</v>
      </c>
    </row>
    <row r="18" spans="1:2" ht="44.1" customHeight="1">
      <c r="A18" s="18" t="s">
        <v>1760</v>
      </c>
      <c r="B18" s="20">
        <v>500</v>
      </c>
    </row>
    <row r="19" spans="1:2" ht="44.1" customHeight="1">
      <c r="A19" s="17" t="s">
        <v>1761</v>
      </c>
      <c r="B19" s="20">
        <v>500</v>
      </c>
    </row>
    <row r="20" spans="1:2" ht="44.1" customHeight="1">
      <c r="A20" s="21" t="s">
        <v>1762</v>
      </c>
      <c r="B20" s="20">
        <v>500</v>
      </c>
    </row>
    <row r="21" spans="1:2" ht="44.1" customHeight="1">
      <c r="A21" s="7" t="s">
        <v>1754</v>
      </c>
      <c r="B21" s="22">
        <f>SUM(B13:B20)</f>
        <v>6500</v>
      </c>
    </row>
  </sheetData>
  <mergeCells count="2">
    <mergeCell ref="A1:B1"/>
    <mergeCell ref="A11:B11"/>
  </mergeCells>
  <phoneticPr fontId="46" type="noConversion"/>
  <pageMargins left="0.75" right="0.75" top="1" bottom="1" header="0.51180555555555596" footer="0.51180555555555596"/>
  <pageSetup paperSize="9" orientation="portrait"/>
</worksheet>
</file>

<file path=xl/worksheets/sheet26.xml><?xml version="1.0" encoding="utf-8"?>
<worksheet xmlns="http://schemas.openxmlformats.org/spreadsheetml/2006/main" xmlns:r="http://schemas.openxmlformats.org/officeDocument/2006/relationships">
  <dimension ref="A1:C10"/>
  <sheetViews>
    <sheetView workbookViewId="0">
      <selection activeCell="C7" sqref="C7"/>
    </sheetView>
  </sheetViews>
  <sheetFormatPr defaultColWidth="9" defaultRowHeight="15"/>
  <cols>
    <col min="1" max="3" width="24" style="1" customWidth="1"/>
    <col min="4" max="1997" width="34" style="1" customWidth="1"/>
    <col min="1998" max="16384" width="9" style="1"/>
  </cols>
  <sheetData>
    <row r="1" spans="1:3" ht="25.5">
      <c r="A1" s="103" t="s">
        <v>1763</v>
      </c>
      <c r="B1" s="103"/>
      <c r="C1" s="103"/>
    </row>
    <row r="2" spans="1:3">
      <c r="A2" s="2" t="s">
        <v>1764</v>
      </c>
      <c r="C2" s="3" t="s">
        <v>41</v>
      </c>
    </row>
    <row r="3" spans="1:3">
      <c r="A3" s="12" t="s">
        <v>389</v>
      </c>
      <c r="B3" s="12" t="s">
        <v>43</v>
      </c>
      <c r="C3" s="12" t="s">
        <v>45</v>
      </c>
    </row>
    <row r="4" spans="1:3">
      <c r="A4" s="13" t="s">
        <v>1765</v>
      </c>
      <c r="B4" s="14"/>
      <c r="C4" s="14"/>
    </row>
    <row r="5" spans="1:3">
      <c r="A5" s="13" t="s">
        <v>1766</v>
      </c>
      <c r="B5" s="14"/>
      <c r="C5" s="14"/>
    </row>
    <row r="6" spans="1:3">
      <c r="A6" s="13" t="s">
        <v>1767</v>
      </c>
      <c r="B6" s="14"/>
      <c r="C6" s="14"/>
    </row>
    <row r="7" spans="1:3">
      <c r="A7" s="13" t="s">
        <v>1768</v>
      </c>
      <c r="B7" s="14"/>
      <c r="C7" s="14"/>
    </row>
    <row r="8" spans="1:3">
      <c r="A8" s="13" t="s">
        <v>1769</v>
      </c>
      <c r="B8" s="14"/>
      <c r="C8" s="14"/>
    </row>
    <row r="9" spans="1:3">
      <c r="A9" s="13" t="s">
        <v>1770</v>
      </c>
      <c r="B9" s="14">
        <v>18</v>
      </c>
      <c r="C9" s="14">
        <v>14</v>
      </c>
    </row>
    <row r="10" spans="1:3">
      <c r="A10" s="13" t="s">
        <v>76</v>
      </c>
      <c r="B10" s="14">
        <v>18</v>
      </c>
      <c r="C10" s="14">
        <v>14</v>
      </c>
    </row>
  </sheetData>
  <mergeCells count="1">
    <mergeCell ref="A1:C1"/>
  </mergeCells>
  <phoneticPr fontId="46" type="noConversion"/>
  <pageMargins left="0.75" right="0.75" top="1" bottom="1" header="0.51180555555555596" footer="0.51180555555555596"/>
  <pageSetup paperSize="9" orientation="portrait"/>
</worksheet>
</file>

<file path=xl/worksheets/sheet27.xml><?xml version="1.0" encoding="utf-8"?>
<worksheet xmlns="http://schemas.openxmlformats.org/spreadsheetml/2006/main" xmlns:r="http://schemas.openxmlformats.org/officeDocument/2006/relationships">
  <dimension ref="A1:C30"/>
  <sheetViews>
    <sheetView topLeftCell="A16" workbookViewId="0">
      <selection activeCell="B11" sqref="B11"/>
    </sheetView>
  </sheetViews>
  <sheetFormatPr defaultColWidth="9" defaultRowHeight="15"/>
  <cols>
    <col min="1" max="1" width="31.09765625" style="1" customWidth="1"/>
    <col min="2" max="3" width="24" style="1" customWidth="1"/>
    <col min="4" max="1997" width="34" style="1" customWidth="1"/>
    <col min="1998" max="16384" width="9" style="1"/>
  </cols>
  <sheetData>
    <row r="1" spans="1:3" ht="25.5">
      <c r="A1" s="103" t="s">
        <v>1771</v>
      </c>
      <c r="B1" s="103"/>
      <c r="C1" s="103"/>
    </row>
    <row r="2" spans="1:3">
      <c r="A2" s="2" t="s">
        <v>1772</v>
      </c>
      <c r="C2" s="3" t="s">
        <v>41</v>
      </c>
    </row>
    <row r="3" spans="1:3">
      <c r="A3" s="12" t="s">
        <v>1397</v>
      </c>
      <c r="B3" s="12" t="s">
        <v>43</v>
      </c>
      <c r="C3" s="12" t="s">
        <v>45</v>
      </c>
    </row>
    <row r="4" spans="1:3">
      <c r="A4" s="13" t="s">
        <v>1773</v>
      </c>
      <c r="B4" s="14"/>
      <c r="C4" s="14"/>
    </row>
    <row r="5" spans="1:3">
      <c r="A5" s="13" t="s">
        <v>1774</v>
      </c>
      <c r="B5" s="14"/>
      <c r="C5" s="14"/>
    </row>
    <row r="6" spans="1:3">
      <c r="A6" s="13" t="s">
        <v>1775</v>
      </c>
      <c r="B6" s="14"/>
      <c r="C6" s="14"/>
    </row>
    <row r="7" spans="1:3">
      <c r="A7" s="13" t="s">
        <v>1776</v>
      </c>
      <c r="B7" s="14"/>
      <c r="C7" s="14"/>
    </row>
    <row r="8" spans="1:3">
      <c r="A8" s="13" t="s">
        <v>1777</v>
      </c>
      <c r="B8" s="14"/>
      <c r="C8" s="14"/>
    </row>
    <row r="9" spans="1:3">
      <c r="A9" s="13" t="s">
        <v>1778</v>
      </c>
      <c r="B9" s="14"/>
      <c r="C9" s="14"/>
    </row>
    <row r="10" spans="1:3">
      <c r="A10" s="13" t="s">
        <v>1779</v>
      </c>
      <c r="B10" s="14"/>
      <c r="C10" s="14"/>
    </row>
    <row r="11" spans="1:3">
      <c r="A11" s="13" t="s">
        <v>1780</v>
      </c>
      <c r="B11" s="14"/>
      <c r="C11" s="14"/>
    </row>
    <row r="12" spans="1:3">
      <c r="A12" s="13" t="s">
        <v>1781</v>
      </c>
      <c r="B12" s="14"/>
      <c r="C12" s="14"/>
    </row>
    <row r="13" spans="1:3">
      <c r="A13" s="13" t="s">
        <v>1782</v>
      </c>
      <c r="B13" s="14"/>
      <c r="C13" s="14"/>
    </row>
    <row r="14" spans="1:3">
      <c r="A14" s="13" t="s">
        <v>1783</v>
      </c>
      <c r="B14" s="14"/>
      <c r="C14" s="14"/>
    </row>
    <row r="15" spans="1:3">
      <c r="A15" s="13" t="s">
        <v>1784</v>
      </c>
      <c r="B15" s="14"/>
      <c r="C15" s="14"/>
    </row>
    <row r="16" spans="1:3">
      <c r="A16" s="13" t="s">
        <v>1785</v>
      </c>
      <c r="B16" s="14"/>
      <c r="C16" s="14"/>
    </row>
    <row r="17" spans="1:3">
      <c r="A17" s="13" t="s">
        <v>1786</v>
      </c>
      <c r="B17" s="14"/>
      <c r="C17" s="14"/>
    </row>
    <row r="18" spans="1:3">
      <c r="A18" s="13" t="s">
        <v>1787</v>
      </c>
      <c r="B18" s="14"/>
      <c r="C18" s="14"/>
    </row>
    <row r="19" spans="1:3">
      <c r="A19" s="13" t="s">
        <v>1788</v>
      </c>
      <c r="B19" s="14"/>
      <c r="C19" s="14"/>
    </row>
    <row r="20" spans="1:3">
      <c r="A20" s="13" t="s">
        <v>1789</v>
      </c>
      <c r="B20" s="14"/>
      <c r="C20" s="14"/>
    </row>
    <row r="21" spans="1:3">
      <c r="A21" s="13" t="s">
        <v>1790</v>
      </c>
      <c r="B21" s="14"/>
      <c r="C21" s="14"/>
    </row>
    <row r="22" spans="1:3">
      <c r="A22" s="13" t="s">
        <v>1791</v>
      </c>
      <c r="B22" s="14"/>
      <c r="C22" s="14"/>
    </row>
    <row r="23" spans="1:3">
      <c r="A23" s="13" t="s">
        <v>1792</v>
      </c>
      <c r="B23" s="14"/>
      <c r="C23" s="14"/>
    </row>
    <row r="24" spans="1:3">
      <c r="A24" s="13" t="s">
        <v>1793</v>
      </c>
      <c r="B24" s="14"/>
      <c r="C24" s="14"/>
    </row>
    <row r="25" spans="1:3">
      <c r="A25" s="13" t="s">
        <v>1794</v>
      </c>
      <c r="B25" s="14"/>
      <c r="C25" s="14"/>
    </row>
    <row r="26" spans="1:3">
      <c r="A26" s="13" t="s">
        <v>1795</v>
      </c>
      <c r="B26" s="14"/>
      <c r="C26" s="14"/>
    </row>
    <row r="27" spans="1:3">
      <c r="A27" s="13" t="s">
        <v>1796</v>
      </c>
      <c r="B27" s="14"/>
      <c r="C27" s="14"/>
    </row>
    <row r="28" spans="1:3">
      <c r="A28" s="13" t="s">
        <v>1797</v>
      </c>
      <c r="B28" s="14"/>
      <c r="C28" s="14"/>
    </row>
    <row r="29" spans="1:3">
      <c r="A29" s="13" t="s">
        <v>1798</v>
      </c>
      <c r="B29" s="14"/>
      <c r="C29" s="14"/>
    </row>
    <row r="30" spans="1:3">
      <c r="A30" s="13" t="s">
        <v>104</v>
      </c>
      <c r="B30" s="14"/>
      <c r="C30" s="14"/>
    </row>
  </sheetData>
  <mergeCells count="1">
    <mergeCell ref="A1:C1"/>
  </mergeCells>
  <phoneticPr fontId="46" type="noConversion"/>
  <pageMargins left="0.75" right="0.75" top="1" bottom="1" header="0.51180555555555596" footer="0.51180555555555596"/>
  <pageSetup paperSize="9" orientation="portrait"/>
</worksheet>
</file>

<file path=xl/worksheets/sheet28.xml><?xml version="1.0" encoding="utf-8"?>
<worksheet xmlns="http://schemas.openxmlformats.org/spreadsheetml/2006/main" xmlns:r="http://schemas.openxmlformats.org/officeDocument/2006/relationships">
  <dimension ref="A1:C13"/>
  <sheetViews>
    <sheetView topLeftCell="A4" workbookViewId="0">
      <selection activeCell="C13" sqref="C13"/>
    </sheetView>
  </sheetViews>
  <sheetFormatPr defaultColWidth="9" defaultRowHeight="15"/>
  <cols>
    <col min="1" max="3" width="24" style="1" customWidth="1"/>
    <col min="4" max="1997" width="28" style="1" customWidth="1"/>
    <col min="1998" max="16384" width="9" style="1"/>
  </cols>
  <sheetData>
    <row r="1" spans="1:3" ht="25.5">
      <c r="A1" s="103" t="s">
        <v>1799</v>
      </c>
      <c r="B1" s="103"/>
      <c r="C1" s="103"/>
    </row>
    <row r="2" spans="1:3">
      <c r="A2" s="2" t="s">
        <v>1800</v>
      </c>
      <c r="C2" s="3" t="s">
        <v>41</v>
      </c>
    </row>
    <row r="3" spans="1:3" ht="24.95" customHeight="1">
      <c r="A3" s="12" t="s">
        <v>389</v>
      </c>
      <c r="B3" s="12" t="s">
        <v>45</v>
      </c>
      <c r="C3" s="12" t="s">
        <v>390</v>
      </c>
    </row>
    <row r="4" spans="1:3" ht="24.95" customHeight="1">
      <c r="A4" s="13" t="s">
        <v>1801</v>
      </c>
      <c r="B4" s="14"/>
      <c r="C4" s="14"/>
    </row>
    <row r="5" spans="1:3" ht="24.95" customHeight="1">
      <c r="A5" s="13" t="s">
        <v>1802</v>
      </c>
      <c r="B5" s="14"/>
      <c r="C5" s="14"/>
    </row>
    <row r="6" spans="1:3" ht="24.95" customHeight="1">
      <c r="A6" s="13" t="s">
        <v>1803</v>
      </c>
      <c r="B6" s="14"/>
      <c r="C6" s="14"/>
    </row>
    <row r="7" spans="1:3" ht="24.95" customHeight="1">
      <c r="A7" s="13" t="s">
        <v>1804</v>
      </c>
      <c r="B7" s="14"/>
      <c r="C7" s="14"/>
    </row>
    <row r="8" spans="1:3" ht="24.95" customHeight="1">
      <c r="A8" s="13" t="s">
        <v>1805</v>
      </c>
      <c r="B8" s="14"/>
      <c r="C8" s="14"/>
    </row>
    <row r="9" spans="1:3" ht="24.95" customHeight="1">
      <c r="A9" s="13" t="s">
        <v>76</v>
      </c>
      <c r="B9" s="14"/>
      <c r="C9" s="14"/>
    </row>
    <row r="10" spans="1:3" ht="24.95" customHeight="1">
      <c r="A10" s="13" t="s">
        <v>1806</v>
      </c>
      <c r="B10" s="14">
        <v>14</v>
      </c>
      <c r="C10" s="14"/>
    </row>
    <row r="11" spans="1:3" ht="24.95" customHeight="1">
      <c r="A11" s="13" t="s">
        <v>1807</v>
      </c>
      <c r="B11" s="14"/>
      <c r="C11" s="14"/>
    </row>
    <row r="12" spans="1:3" ht="24.95" customHeight="1">
      <c r="A12" s="13" t="s">
        <v>1808</v>
      </c>
      <c r="B12" s="14">
        <v>18</v>
      </c>
      <c r="C12" s="14">
        <v>32</v>
      </c>
    </row>
    <row r="13" spans="1:3" ht="24.95" customHeight="1">
      <c r="A13" s="13" t="s">
        <v>402</v>
      </c>
      <c r="B13" s="14">
        <v>32</v>
      </c>
      <c r="C13" s="14">
        <v>32</v>
      </c>
    </row>
  </sheetData>
  <mergeCells count="1">
    <mergeCell ref="A1:C1"/>
  </mergeCells>
  <phoneticPr fontId="46" type="noConversion"/>
  <pageMargins left="0.75" right="0.75" top="1" bottom="1" header="0.51180555555555596" footer="0.51180555555555596"/>
  <pageSetup paperSize="9" orientation="portrait"/>
</worksheet>
</file>

<file path=xl/worksheets/sheet29.xml><?xml version="1.0" encoding="utf-8"?>
<worksheet xmlns="http://schemas.openxmlformats.org/spreadsheetml/2006/main" xmlns:r="http://schemas.openxmlformats.org/officeDocument/2006/relationships">
  <dimension ref="A1:C39"/>
  <sheetViews>
    <sheetView topLeftCell="A13" workbookViewId="0">
      <selection activeCell="C38" sqref="C38"/>
    </sheetView>
  </sheetViews>
  <sheetFormatPr defaultColWidth="9" defaultRowHeight="15"/>
  <cols>
    <col min="1" max="1" width="29.8984375" style="1" customWidth="1"/>
    <col min="2" max="3" width="24" style="1" customWidth="1"/>
    <col min="4" max="1997" width="34" style="1" customWidth="1"/>
    <col min="1998" max="16384" width="9" style="1"/>
  </cols>
  <sheetData>
    <row r="1" spans="1:3" ht="25.5">
      <c r="A1" s="103" t="s">
        <v>1809</v>
      </c>
      <c r="B1" s="103"/>
      <c r="C1" s="103"/>
    </row>
    <row r="2" spans="1:3">
      <c r="A2" s="2" t="s">
        <v>1810</v>
      </c>
      <c r="C2" s="3" t="s">
        <v>41</v>
      </c>
    </row>
    <row r="3" spans="1:3">
      <c r="A3" s="12" t="s">
        <v>1397</v>
      </c>
      <c r="B3" s="12" t="s">
        <v>44</v>
      </c>
      <c r="C3" s="12" t="s">
        <v>390</v>
      </c>
    </row>
    <row r="4" spans="1:3">
      <c r="A4" s="13" t="s">
        <v>1773</v>
      </c>
      <c r="B4" s="14"/>
      <c r="C4" s="14"/>
    </row>
    <row r="5" spans="1:3">
      <c r="A5" s="13" t="s">
        <v>1774</v>
      </c>
      <c r="B5" s="14"/>
      <c r="C5" s="14"/>
    </row>
    <row r="6" spans="1:3">
      <c r="A6" s="13" t="s">
        <v>1775</v>
      </c>
      <c r="B6" s="14"/>
      <c r="C6" s="14"/>
    </row>
    <row r="7" spans="1:3">
      <c r="A7" s="13" t="s">
        <v>1776</v>
      </c>
      <c r="B7" s="14"/>
      <c r="C7" s="14"/>
    </row>
    <row r="8" spans="1:3">
      <c r="A8" s="13" t="s">
        <v>1777</v>
      </c>
      <c r="B8" s="14"/>
      <c r="C8" s="14"/>
    </row>
    <row r="9" spans="1:3">
      <c r="A9" s="13" t="s">
        <v>1778</v>
      </c>
      <c r="B9" s="14"/>
      <c r="C9" s="14"/>
    </row>
    <row r="10" spans="1:3">
      <c r="A10" s="13" t="s">
        <v>1779</v>
      </c>
      <c r="B10" s="14"/>
      <c r="C10" s="14"/>
    </row>
    <row r="11" spans="1:3">
      <c r="A11" s="13" t="s">
        <v>1780</v>
      </c>
      <c r="B11" s="14"/>
      <c r="C11" s="14"/>
    </row>
    <row r="12" spans="1:3">
      <c r="A12" s="13" t="s">
        <v>1781</v>
      </c>
      <c r="B12" s="14"/>
      <c r="C12" s="14"/>
    </row>
    <row r="13" spans="1:3">
      <c r="A13" s="13" t="s">
        <v>1782</v>
      </c>
      <c r="B13" s="14"/>
      <c r="C13" s="14"/>
    </row>
    <row r="14" spans="1:3">
      <c r="A14" s="13" t="s">
        <v>1783</v>
      </c>
      <c r="B14" s="14"/>
      <c r="C14" s="14"/>
    </row>
    <row r="15" spans="1:3">
      <c r="A15" s="13" t="s">
        <v>1784</v>
      </c>
      <c r="B15" s="14"/>
      <c r="C15" s="14"/>
    </row>
    <row r="16" spans="1:3">
      <c r="A16" s="13" t="s">
        <v>1785</v>
      </c>
      <c r="B16" s="14"/>
      <c r="C16" s="14"/>
    </row>
    <row r="17" spans="1:3">
      <c r="A17" s="13" t="s">
        <v>1786</v>
      </c>
      <c r="B17" s="14"/>
      <c r="C17" s="14"/>
    </row>
    <row r="18" spans="1:3">
      <c r="A18" s="13" t="s">
        <v>1787</v>
      </c>
      <c r="B18" s="14"/>
      <c r="C18" s="14"/>
    </row>
    <row r="19" spans="1:3">
      <c r="A19" s="13" t="s">
        <v>1788</v>
      </c>
      <c r="B19" s="14"/>
      <c r="C19" s="14"/>
    </row>
    <row r="20" spans="1:3">
      <c r="A20" s="13" t="s">
        <v>1789</v>
      </c>
      <c r="B20" s="14"/>
      <c r="C20" s="14"/>
    </row>
    <row r="21" spans="1:3">
      <c r="A21" s="13" t="s">
        <v>1790</v>
      </c>
      <c r="B21" s="14"/>
      <c r="C21" s="14"/>
    </row>
    <row r="22" spans="1:3">
      <c r="A22" s="13" t="s">
        <v>1791</v>
      </c>
      <c r="B22" s="14"/>
      <c r="C22" s="14"/>
    </row>
    <row r="23" spans="1:3">
      <c r="A23" s="13" t="s">
        <v>1792</v>
      </c>
      <c r="B23" s="14"/>
      <c r="C23" s="14"/>
    </row>
    <row r="24" spans="1:3">
      <c r="A24" s="13" t="s">
        <v>1793</v>
      </c>
      <c r="B24" s="14"/>
      <c r="C24" s="14"/>
    </row>
    <row r="25" spans="1:3">
      <c r="A25" s="13" t="s">
        <v>1794</v>
      </c>
      <c r="B25" s="14"/>
      <c r="C25" s="14"/>
    </row>
    <row r="26" spans="1:3">
      <c r="A26" s="13" t="s">
        <v>1795</v>
      </c>
      <c r="B26" s="14"/>
      <c r="C26" s="14"/>
    </row>
    <row r="27" spans="1:3">
      <c r="A27" s="13" t="s">
        <v>1796</v>
      </c>
      <c r="B27" s="14"/>
      <c r="C27" s="14"/>
    </row>
    <row r="28" spans="1:3">
      <c r="A28" s="13" t="s">
        <v>1797</v>
      </c>
      <c r="B28" s="14"/>
      <c r="C28" s="14"/>
    </row>
    <row r="29" spans="1:3">
      <c r="A29" s="13" t="s">
        <v>1798</v>
      </c>
      <c r="B29" s="14"/>
      <c r="C29" s="14"/>
    </row>
    <row r="30" spans="1:3">
      <c r="A30" s="13" t="s">
        <v>104</v>
      </c>
      <c r="B30" s="14"/>
      <c r="C30" s="14"/>
    </row>
    <row r="31" spans="1:3">
      <c r="A31" s="13" t="s">
        <v>1811</v>
      </c>
      <c r="B31" s="14"/>
      <c r="C31" s="14"/>
    </row>
    <row r="32" spans="1:3">
      <c r="A32" s="13" t="s">
        <v>1812</v>
      </c>
      <c r="B32" s="14"/>
      <c r="C32" s="14"/>
    </row>
    <row r="33" spans="1:3">
      <c r="A33" s="13" t="s">
        <v>419</v>
      </c>
      <c r="B33" s="14"/>
      <c r="C33" s="14"/>
    </row>
    <row r="34" spans="1:3">
      <c r="A34" s="13" t="s">
        <v>1813</v>
      </c>
      <c r="B34" s="14"/>
      <c r="C34" s="14"/>
    </row>
    <row r="35" spans="1:3">
      <c r="A35" s="13" t="s">
        <v>308</v>
      </c>
      <c r="B35" s="14"/>
      <c r="C35" s="14"/>
    </row>
    <row r="36" spans="1:3">
      <c r="A36" s="13" t="s">
        <v>1814</v>
      </c>
      <c r="B36" s="14"/>
      <c r="C36" s="14"/>
    </row>
    <row r="37" spans="1:3">
      <c r="A37" s="13" t="s">
        <v>382</v>
      </c>
      <c r="B37" s="14"/>
      <c r="C37" s="14"/>
    </row>
    <row r="38" spans="1:3">
      <c r="A38" s="13" t="s">
        <v>1815</v>
      </c>
      <c r="B38" s="14">
        <v>18</v>
      </c>
      <c r="C38" s="14">
        <v>32</v>
      </c>
    </row>
    <row r="39" spans="1:3">
      <c r="A39" s="13" t="s">
        <v>420</v>
      </c>
      <c r="B39" s="14">
        <v>18</v>
      </c>
      <c r="C39" s="14">
        <v>32</v>
      </c>
    </row>
  </sheetData>
  <mergeCells count="1">
    <mergeCell ref="A1:C1"/>
  </mergeCells>
  <phoneticPr fontId="46" type="noConversion"/>
  <pageMargins left="0.75" right="0.75" top="1" bottom="1" header="0.51180555555555596" footer="0.51180555555555596"/>
  <pageSetup paperSize="9" orientation="portrait"/>
</worksheet>
</file>

<file path=xl/worksheets/sheet3.xml><?xml version="1.0" encoding="utf-8"?>
<worksheet xmlns="http://schemas.openxmlformats.org/spreadsheetml/2006/main" xmlns:r="http://schemas.openxmlformats.org/officeDocument/2006/relationships">
  <dimension ref="A1:D34"/>
  <sheetViews>
    <sheetView workbookViewId="0">
      <selection activeCell="E27" sqref="E27"/>
    </sheetView>
  </sheetViews>
  <sheetFormatPr defaultColWidth="9" defaultRowHeight="15"/>
  <cols>
    <col min="1" max="1" width="16" style="1" customWidth="1"/>
    <col min="2" max="4" width="24" style="1" customWidth="1"/>
    <col min="5" max="1996" width="28" style="1" customWidth="1"/>
    <col min="1997" max="16384" width="9" style="1"/>
  </cols>
  <sheetData>
    <row r="1" spans="1:4" ht="42" customHeight="1">
      <c r="A1" s="103" t="s">
        <v>39</v>
      </c>
      <c r="B1" s="103"/>
      <c r="C1" s="103"/>
      <c r="D1" s="103"/>
    </row>
    <row r="2" spans="1:4">
      <c r="A2" s="2" t="s">
        <v>40</v>
      </c>
      <c r="D2" s="3" t="s">
        <v>41</v>
      </c>
    </row>
    <row r="3" spans="1:4">
      <c r="A3" s="12" t="s">
        <v>42</v>
      </c>
      <c r="B3" s="12" t="s">
        <v>43</v>
      </c>
      <c r="C3" s="12" t="s">
        <v>44</v>
      </c>
      <c r="D3" s="12" t="s">
        <v>45</v>
      </c>
    </row>
    <row r="4" spans="1:4">
      <c r="A4" s="13" t="s">
        <v>46</v>
      </c>
      <c r="B4" s="31">
        <v>3647</v>
      </c>
      <c r="C4" s="31">
        <v>4479</v>
      </c>
      <c r="D4" s="31">
        <v>3743</v>
      </c>
    </row>
    <row r="5" spans="1:4">
      <c r="A5" s="13" t="s">
        <v>47</v>
      </c>
      <c r="B5" s="31">
        <v>2202</v>
      </c>
      <c r="C5" s="31">
        <v>2425</v>
      </c>
      <c r="D5" s="31">
        <v>2265</v>
      </c>
    </row>
    <row r="6" spans="1:4">
      <c r="A6" s="13" t="s">
        <v>48</v>
      </c>
      <c r="B6" s="32">
        <v>0</v>
      </c>
      <c r="C6" s="32">
        <v>0</v>
      </c>
      <c r="D6" s="32">
        <v>0</v>
      </c>
    </row>
    <row r="7" spans="1:4">
      <c r="A7" s="13" t="s">
        <v>49</v>
      </c>
      <c r="B7" s="31">
        <v>120</v>
      </c>
      <c r="C7" s="31">
        <v>180</v>
      </c>
      <c r="D7" s="31">
        <v>160</v>
      </c>
    </row>
    <row r="8" spans="1:4">
      <c r="A8" s="13" t="s">
        <v>50</v>
      </c>
      <c r="B8" s="32">
        <v>0</v>
      </c>
      <c r="C8" s="32">
        <v>0</v>
      </c>
      <c r="D8" s="32">
        <v>0</v>
      </c>
    </row>
    <row r="9" spans="1:4">
      <c r="A9" s="13" t="s">
        <v>51</v>
      </c>
      <c r="B9" s="31">
        <v>84</v>
      </c>
      <c r="C9" s="31">
        <v>105</v>
      </c>
      <c r="D9" s="31">
        <v>93</v>
      </c>
    </row>
    <row r="10" spans="1:4">
      <c r="A10" s="13" t="s">
        <v>52</v>
      </c>
      <c r="B10" s="31">
        <v>17</v>
      </c>
      <c r="C10" s="31">
        <v>19</v>
      </c>
      <c r="D10" s="31">
        <v>19</v>
      </c>
    </row>
    <row r="11" spans="1:4">
      <c r="A11" s="13" t="s">
        <v>53</v>
      </c>
      <c r="B11" s="31">
        <v>379</v>
      </c>
      <c r="C11" s="31">
        <v>450</v>
      </c>
      <c r="D11" s="31">
        <v>412</v>
      </c>
    </row>
    <row r="12" spans="1:4">
      <c r="A12" s="13" t="s">
        <v>54</v>
      </c>
      <c r="B12" s="31">
        <v>172</v>
      </c>
      <c r="C12" s="31">
        <v>200</v>
      </c>
      <c r="D12" s="31">
        <v>227</v>
      </c>
    </row>
    <row r="13" spans="1:4">
      <c r="A13" s="13" t="s">
        <v>55</v>
      </c>
      <c r="B13" s="31">
        <v>84</v>
      </c>
      <c r="C13" s="31">
        <v>96</v>
      </c>
      <c r="D13" s="31">
        <v>104</v>
      </c>
    </row>
    <row r="14" spans="1:4">
      <c r="A14" s="13" t="s">
        <v>56</v>
      </c>
      <c r="B14" s="31">
        <v>124</v>
      </c>
      <c r="C14" s="31">
        <v>151</v>
      </c>
      <c r="D14" s="31">
        <v>84</v>
      </c>
    </row>
    <row r="15" spans="1:4">
      <c r="A15" s="13" t="s">
        <v>57</v>
      </c>
      <c r="B15" s="31">
        <v>119</v>
      </c>
      <c r="C15" s="31">
        <v>120</v>
      </c>
      <c r="D15" s="31">
        <v>80</v>
      </c>
    </row>
    <row r="16" spans="1:4">
      <c r="A16" s="13" t="s">
        <v>58</v>
      </c>
      <c r="B16" s="31">
        <v>114</v>
      </c>
      <c r="C16" s="31">
        <v>120</v>
      </c>
      <c r="D16" s="31">
        <v>174</v>
      </c>
    </row>
    <row r="17" spans="1:4">
      <c r="A17" s="13" t="s">
        <v>59</v>
      </c>
      <c r="B17" s="32">
        <v>0</v>
      </c>
      <c r="C17" s="32">
        <v>0</v>
      </c>
      <c r="D17" s="32">
        <v>0</v>
      </c>
    </row>
    <row r="18" spans="1:4">
      <c r="A18" s="13" t="s">
        <v>60</v>
      </c>
      <c r="B18" s="32">
        <v>0</v>
      </c>
      <c r="C18" s="32">
        <v>0</v>
      </c>
      <c r="D18" s="32">
        <v>0</v>
      </c>
    </row>
    <row r="19" spans="1:4">
      <c r="A19" s="13" t="s">
        <v>61</v>
      </c>
      <c r="B19" s="32">
        <v>0</v>
      </c>
      <c r="C19" s="32">
        <v>0</v>
      </c>
      <c r="D19" s="32">
        <v>0</v>
      </c>
    </row>
    <row r="20" spans="1:4">
      <c r="A20" s="13" t="s">
        <v>62</v>
      </c>
      <c r="B20" s="31">
        <v>48</v>
      </c>
      <c r="C20" s="31">
        <v>350</v>
      </c>
      <c r="D20" s="31">
        <v>26</v>
      </c>
    </row>
    <row r="21" spans="1:4">
      <c r="A21" s="13" t="s">
        <v>63</v>
      </c>
      <c r="B21" s="31">
        <v>183</v>
      </c>
      <c r="C21" s="31">
        <v>260</v>
      </c>
      <c r="D21" s="31">
        <v>98</v>
      </c>
    </row>
    <row r="22" spans="1:4">
      <c r="A22" s="13" t="s">
        <v>64</v>
      </c>
      <c r="B22" s="32">
        <v>0</v>
      </c>
      <c r="C22" s="32">
        <v>0</v>
      </c>
      <c r="D22" s="32">
        <v>0</v>
      </c>
    </row>
    <row r="23" spans="1:4">
      <c r="A23" s="13" t="s">
        <v>65</v>
      </c>
      <c r="B23" s="32">
        <v>1</v>
      </c>
      <c r="C23" s="32">
        <v>3</v>
      </c>
      <c r="D23" s="32">
        <v>1</v>
      </c>
    </row>
    <row r="24" spans="1:4">
      <c r="A24" s="13" t="s">
        <v>66</v>
      </c>
      <c r="B24" s="32">
        <v>0</v>
      </c>
      <c r="C24" s="32">
        <v>0</v>
      </c>
      <c r="D24" s="32">
        <v>0</v>
      </c>
    </row>
    <row r="25" spans="1:4">
      <c r="A25" s="13" t="s">
        <v>67</v>
      </c>
      <c r="B25" s="31">
        <v>4271</v>
      </c>
      <c r="C25" s="31">
        <v>3835</v>
      </c>
      <c r="D25" s="31">
        <v>7322</v>
      </c>
    </row>
    <row r="26" spans="1:4">
      <c r="A26" s="13" t="s">
        <v>68</v>
      </c>
      <c r="B26" s="31">
        <v>443</v>
      </c>
      <c r="C26" s="31">
        <v>265</v>
      </c>
      <c r="D26" s="31">
        <v>693</v>
      </c>
    </row>
    <row r="27" spans="1:4">
      <c r="A27" s="13" t="s">
        <v>69</v>
      </c>
      <c r="B27" s="31">
        <v>290</v>
      </c>
      <c r="C27" s="31">
        <v>590</v>
      </c>
      <c r="D27" s="31">
        <v>793</v>
      </c>
    </row>
    <row r="28" spans="1:4">
      <c r="A28" s="13" t="s">
        <v>70</v>
      </c>
      <c r="B28" s="31">
        <v>2917</v>
      </c>
      <c r="C28" s="31">
        <v>485</v>
      </c>
      <c r="D28" s="31">
        <v>1540</v>
      </c>
    </row>
    <row r="29" spans="1:4">
      <c r="A29" s="13" t="s">
        <v>71</v>
      </c>
      <c r="B29" s="32">
        <v>150</v>
      </c>
      <c r="C29" s="32">
        <v>0</v>
      </c>
      <c r="D29" s="32"/>
    </row>
    <row r="30" spans="1:4">
      <c r="A30" s="13" t="s">
        <v>72</v>
      </c>
      <c r="B30" s="31">
        <v>354</v>
      </c>
      <c r="C30" s="31">
        <v>695</v>
      </c>
      <c r="D30" s="31">
        <v>2655</v>
      </c>
    </row>
    <row r="31" spans="1:4">
      <c r="A31" s="13" t="s">
        <v>73</v>
      </c>
      <c r="B31" s="32">
        <v>0</v>
      </c>
      <c r="C31" s="32">
        <v>0</v>
      </c>
      <c r="D31" s="32">
        <v>0</v>
      </c>
    </row>
    <row r="32" spans="1:4">
      <c r="A32" s="13" t="s">
        <v>74</v>
      </c>
      <c r="B32" s="31">
        <v>117</v>
      </c>
      <c r="C32" s="31">
        <v>1800</v>
      </c>
      <c r="D32" s="31">
        <v>1641</v>
      </c>
    </row>
    <row r="33" spans="1:4">
      <c r="A33" s="13" t="s">
        <v>75</v>
      </c>
      <c r="B33" s="31"/>
      <c r="C33" s="32">
        <v>0</v>
      </c>
      <c r="D33" s="31"/>
    </row>
    <row r="34" spans="1:4">
      <c r="A34" s="13" t="s">
        <v>76</v>
      </c>
      <c r="B34" s="31">
        <v>7918</v>
      </c>
      <c r="C34" s="31">
        <v>8314</v>
      </c>
      <c r="D34" s="31">
        <v>11065</v>
      </c>
    </row>
  </sheetData>
  <mergeCells count="1">
    <mergeCell ref="A1:D1"/>
  </mergeCells>
  <phoneticPr fontId="46" type="noConversion"/>
  <pageMargins left="0.78749999999999998" right="0.78749999999999998" top="1.05277777777778" bottom="1.05277777777778" header="0.78749999999999998" footer="0.78749999999999998"/>
  <pageSetup paperSize="9" orientation="portrait" useFirstPageNumber="1" horizontalDpi="300" verticalDpi="300"/>
  <headerFooter>
    <oddHeader>&amp;C&amp;"Times New Roman,Regular"&amp;12&amp;A</oddHeader>
    <oddFooter>&amp;C&amp;"Times New Roman,Regular"&amp;12Page &amp;P</oddFooter>
  </headerFooter>
</worksheet>
</file>

<file path=xl/worksheets/sheet30.xml><?xml version="1.0" encoding="utf-8"?>
<worksheet xmlns="http://schemas.openxmlformats.org/spreadsheetml/2006/main" xmlns:r="http://schemas.openxmlformats.org/officeDocument/2006/relationships">
  <dimension ref="A1:C8"/>
  <sheetViews>
    <sheetView workbookViewId="0">
      <selection activeCell="C4" sqref="C4:C6"/>
    </sheetView>
  </sheetViews>
  <sheetFormatPr defaultColWidth="9" defaultRowHeight="15"/>
  <cols>
    <col min="1" max="1" width="31.296875" style="1" customWidth="1"/>
    <col min="2" max="3" width="24" style="1" customWidth="1"/>
    <col min="4" max="1997" width="34" style="1" customWidth="1"/>
    <col min="1998" max="16384" width="9" style="1"/>
  </cols>
  <sheetData>
    <row r="1" spans="1:3" ht="25.5">
      <c r="A1" s="103" t="s">
        <v>1816</v>
      </c>
      <c r="B1" s="103"/>
      <c r="C1" s="103"/>
    </row>
    <row r="2" spans="1:3">
      <c r="A2" s="2" t="s">
        <v>1817</v>
      </c>
      <c r="C2" s="3" t="s">
        <v>41</v>
      </c>
    </row>
    <row r="3" spans="1:3">
      <c r="A3" s="4" t="s">
        <v>42</v>
      </c>
      <c r="B3" s="4" t="s">
        <v>43</v>
      </c>
      <c r="C3" s="4" t="s">
        <v>45</v>
      </c>
    </row>
    <row r="4" spans="1:3" ht="30" customHeight="1">
      <c r="A4" s="5" t="s">
        <v>1818</v>
      </c>
      <c r="B4" s="6">
        <v>13127</v>
      </c>
      <c r="C4" s="6">
        <v>12913</v>
      </c>
    </row>
    <row r="5" spans="1:3" ht="30" customHeight="1">
      <c r="A5" s="5" t="s">
        <v>1819</v>
      </c>
      <c r="B5" s="6">
        <v>23836</v>
      </c>
      <c r="C5" s="6">
        <v>24496</v>
      </c>
    </row>
    <row r="6" spans="1:3" ht="30" customHeight="1">
      <c r="A6" s="7" t="s">
        <v>76</v>
      </c>
      <c r="B6" s="6">
        <v>36963</v>
      </c>
      <c r="C6" s="6">
        <v>37409</v>
      </c>
    </row>
    <row r="7" spans="1:3" ht="30" customHeight="1">
      <c r="A7" s="11" t="s">
        <v>1820</v>
      </c>
      <c r="B7" s="10">
        <v>1808</v>
      </c>
      <c r="C7" s="10">
        <v>4029</v>
      </c>
    </row>
    <row r="8" spans="1:3" ht="42" customHeight="1">
      <c r="A8" s="7" t="s">
        <v>402</v>
      </c>
      <c r="B8" s="6">
        <v>38771</v>
      </c>
      <c r="C8" s="6">
        <v>41438</v>
      </c>
    </row>
  </sheetData>
  <mergeCells count="1">
    <mergeCell ref="A1:C1"/>
  </mergeCells>
  <phoneticPr fontId="46" type="noConversion"/>
  <pageMargins left="0.75" right="0.75" top="1" bottom="1" header="0.51180555555555596" footer="0.51180555555555596"/>
  <pageSetup paperSize="9" orientation="portrait"/>
</worksheet>
</file>

<file path=xl/worksheets/sheet31.xml><?xml version="1.0" encoding="utf-8"?>
<worksheet xmlns="http://schemas.openxmlformats.org/spreadsheetml/2006/main" xmlns:r="http://schemas.openxmlformats.org/officeDocument/2006/relationships">
  <dimension ref="A1:C8"/>
  <sheetViews>
    <sheetView workbookViewId="0">
      <selection activeCell="C4" sqref="C4:C6"/>
    </sheetView>
  </sheetViews>
  <sheetFormatPr defaultColWidth="9" defaultRowHeight="15"/>
  <cols>
    <col min="1" max="1" width="35.69921875" style="1" customWidth="1"/>
    <col min="2" max="3" width="24" style="1" customWidth="1"/>
    <col min="4" max="1997" width="34" style="1" customWidth="1"/>
    <col min="1998" max="16384" width="9" style="1"/>
  </cols>
  <sheetData>
    <row r="1" spans="1:3" ht="25.5">
      <c r="A1" s="103" t="s">
        <v>1821</v>
      </c>
      <c r="B1" s="103"/>
      <c r="C1" s="103"/>
    </row>
    <row r="2" spans="1:3">
      <c r="A2" s="2" t="s">
        <v>1822</v>
      </c>
      <c r="C2" s="3" t="s">
        <v>41</v>
      </c>
    </row>
    <row r="3" spans="1:3">
      <c r="A3" s="4" t="s">
        <v>1407</v>
      </c>
      <c r="B3" s="4" t="s">
        <v>43</v>
      </c>
      <c r="C3" s="4" t="s">
        <v>45</v>
      </c>
    </row>
    <row r="4" spans="1:3" ht="30" customHeight="1">
      <c r="A4" s="5" t="s">
        <v>1818</v>
      </c>
      <c r="B4" s="6">
        <v>9197</v>
      </c>
      <c r="C4" s="6">
        <v>10553</v>
      </c>
    </row>
    <row r="5" spans="1:3" ht="30" customHeight="1">
      <c r="A5" s="5" t="s">
        <v>1819</v>
      </c>
      <c r="B5" s="6">
        <v>23737</v>
      </c>
      <c r="C5" s="6">
        <v>24495</v>
      </c>
    </row>
    <row r="6" spans="1:3" ht="30" customHeight="1">
      <c r="A6" s="7" t="s">
        <v>104</v>
      </c>
      <c r="B6" s="6">
        <v>32934</v>
      </c>
      <c r="C6" s="6">
        <v>35048</v>
      </c>
    </row>
    <row r="7" spans="1:3" ht="30" customHeight="1">
      <c r="A7" s="11" t="s">
        <v>382</v>
      </c>
      <c r="B7" s="10">
        <v>4029</v>
      </c>
      <c r="C7" s="10">
        <v>2361</v>
      </c>
    </row>
    <row r="8" spans="1:3" ht="54.95" customHeight="1">
      <c r="A8" s="7" t="s">
        <v>1823</v>
      </c>
      <c r="B8" s="6">
        <v>36963</v>
      </c>
      <c r="C8" s="6">
        <v>37409</v>
      </c>
    </row>
  </sheetData>
  <mergeCells count="1">
    <mergeCell ref="A1:C1"/>
  </mergeCells>
  <phoneticPr fontId="46" type="noConversion"/>
  <pageMargins left="0.75" right="0.75" top="1" bottom="1" header="0.51180555555555596" footer="0.51180555555555596"/>
  <pageSetup paperSize="9" orientation="portrait"/>
</worksheet>
</file>

<file path=xl/worksheets/sheet32.xml><?xml version="1.0" encoding="utf-8"?>
<worksheet xmlns="http://schemas.openxmlformats.org/spreadsheetml/2006/main" xmlns:r="http://schemas.openxmlformats.org/officeDocument/2006/relationships">
  <dimension ref="A1:C8"/>
  <sheetViews>
    <sheetView workbookViewId="0">
      <selection activeCell="B8" sqref="B8"/>
    </sheetView>
  </sheetViews>
  <sheetFormatPr defaultColWidth="9" defaultRowHeight="15"/>
  <cols>
    <col min="1" max="1" width="33.19921875" style="1" customWidth="1"/>
    <col min="2" max="3" width="24" style="1" customWidth="1"/>
    <col min="4" max="1997" width="34" style="1" customWidth="1"/>
    <col min="1998" max="16384" width="9" style="1"/>
  </cols>
  <sheetData>
    <row r="1" spans="1:3" ht="25.5">
      <c r="A1" s="103" t="s">
        <v>1824</v>
      </c>
      <c r="B1" s="103"/>
      <c r="C1" s="103"/>
    </row>
    <row r="2" spans="1:3">
      <c r="A2" s="2" t="s">
        <v>1825</v>
      </c>
      <c r="C2" s="3" t="s">
        <v>41</v>
      </c>
    </row>
    <row r="3" spans="1:3">
      <c r="A3" s="4" t="s">
        <v>42</v>
      </c>
      <c r="B3" s="4" t="s">
        <v>45</v>
      </c>
      <c r="C3" s="4" t="s">
        <v>390</v>
      </c>
    </row>
    <row r="4" spans="1:3" ht="30" customHeight="1">
      <c r="A4" s="5" t="s">
        <v>1818</v>
      </c>
      <c r="B4" s="6">
        <v>12913</v>
      </c>
      <c r="C4" s="6">
        <v>12500</v>
      </c>
    </row>
    <row r="5" spans="1:3" ht="30" customHeight="1">
      <c r="A5" s="5" t="s">
        <v>1819</v>
      </c>
      <c r="B5" s="6">
        <v>24496</v>
      </c>
      <c r="C5" s="6">
        <v>24000</v>
      </c>
    </row>
    <row r="6" spans="1:3" ht="30" customHeight="1">
      <c r="A6" s="5" t="s">
        <v>76</v>
      </c>
      <c r="B6" s="6">
        <v>37409</v>
      </c>
      <c r="C6" s="6">
        <v>36500</v>
      </c>
    </row>
    <row r="7" spans="1:3" ht="30" customHeight="1">
      <c r="A7" s="9" t="s">
        <v>1826</v>
      </c>
      <c r="B7" s="10">
        <v>27645</v>
      </c>
      <c r="C7" s="10">
        <v>30006</v>
      </c>
    </row>
    <row r="8" spans="1:3" ht="36.950000000000003" customHeight="1">
      <c r="A8" s="5" t="s">
        <v>402</v>
      </c>
      <c r="B8" s="6">
        <v>65054</v>
      </c>
      <c r="C8" s="6">
        <v>66506</v>
      </c>
    </row>
  </sheetData>
  <mergeCells count="1">
    <mergeCell ref="A1:C1"/>
  </mergeCells>
  <phoneticPr fontId="46" type="noConversion"/>
  <pageMargins left="0.75" right="0.75" top="1" bottom="1" header="0.51180555555555596" footer="0.51180555555555596"/>
  <pageSetup paperSize="9" orientation="portrait"/>
</worksheet>
</file>

<file path=xl/worksheets/sheet33.xml><?xml version="1.0" encoding="utf-8"?>
<worksheet xmlns="http://schemas.openxmlformats.org/spreadsheetml/2006/main" xmlns:r="http://schemas.openxmlformats.org/officeDocument/2006/relationships">
  <dimension ref="A1:C8"/>
  <sheetViews>
    <sheetView workbookViewId="0">
      <selection activeCell="A8" sqref="A8"/>
    </sheetView>
  </sheetViews>
  <sheetFormatPr defaultColWidth="9" defaultRowHeight="15"/>
  <cols>
    <col min="1" max="1" width="38.796875" style="1" customWidth="1"/>
    <col min="2" max="3" width="24" style="1" customWidth="1"/>
    <col min="4" max="1997" width="34" style="1" customWidth="1"/>
    <col min="1998" max="16384" width="9" style="1"/>
  </cols>
  <sheetData>
    <row r="1" spans="1:3" ht="25.5">
      <c r="A1" s="103" t="s">
        <v>1827</v>
      </c>
      <c r="B1" s="103"/>
      <c r="C1" s="103"/>
    </row>
    <row r="2" spans="1:3">
      <c r="A2" s="2" t="s">
        <v>1828</v>
      </c>
      <c r="C2" s="3" t="s">
        <v>41</v>
      </c>
    </row>
    <row r="3" spans="1:3">
      <c r="A3" s="4" t="s">
        <v>42</v>
      </c>
      <c r="B3" s="4" t="s">
        <v>1829</v>
      </c>
      <c r="C3" s="4" t="s">
        <v>390</v>
      </c>
    </row>
    <row r="4" spans="1:3" ht="30" customHeight="1">
      <c r="A4" s="5" t="s">
        <v>1818</v>
      </c>
      <c r="B4" s="6">
        <v>10553</v>
      </c>
      <c r="C4" s="6">
        <v>11000</v>
      </c>
    </row>
    <row r="5" spans="1:3" ht="30" customHeight="1">
      <c r="A5" s="5" t="s">
        <v>1819</v>
      </c>
      <c r="B5" s="6">
        <v>24495</v>
      </c>
      <c r="C5" s="6">
        <v>25000</v>
      </c>
    </row>
    <row r="6" spans="1:3" ht="30" customHeight="1">
      <c r="A6" s="7" t="s">
        <v>104</v>
      </c>
      <c r="B6" s="6">
        <v>35048</v>
      </c>
      <c r="C6" s="6">
        <v>36000</v>
      </c>
    </row>
    <row r="7" spans="1:3" ht="30" customHeight="1">
      <c r="A7" s="8" t="s">
        <v>1830</v>
      </c>
      <c r="B7" s="6">
        <v>30006</v>
      </c>
      <c r="C7" s="6">
        <v>30506</v>
      </c>
    </row>
    <row r="8" spans="1:3" ht="51" customHeight="1">
      <c r="A8" s="7" t="s">
        <v>1823</v>
      </c>
      <c r="B8" s="6">
        <v>65054</v>
      </c>
      <c r="C8" s="6">
        <v>66506</v>
      </c>
    </row>
  </sheetData>
  <mergeCells count="1">
    <mergeCell ref="A1:C1"/>
  </mergeCells>
  <phoneticPr fontId="46" type="noConversion"/>
  <pageMargins left="0.75" right="0.75" top="1" bottom="1" header="0.51180555555555596" footer="0.51180555555555596"/>
  <pageSetup paperSize="9" orientation="portrait"/>
</worksheet>
</file>

<file path=xl/worksheets/sheet4.xml><?xml version="1.0" encoding="utf-8"?>
<worksheet xmlns="http://schemas.openxmlformats.org/spreadsheetml/2006/main" xmlns:r="http://schemas.openxmlformats.org/officeDocument/2006/relationships">
  <dimension ref="A1:D27"/>
  <sheetViews>
    <sheetView workbookViewId="0">
      <selection activeCell="C29" sqref="C29"/>
    </sheetView>
  </sheetViews>
  <sheetFormatPr defaultColWidth="9" defaultRowHeight="15"/>
  <cols>
    <col min="1" max="1" width="32.19921875" style="1" customWidth="1"/>
    <col min="2" max="3" width="24" style="1" customWidth="1"/>
    <col min="4" max="1997" width="15" style="1" customWidth="1"/>
    <col min="1998" max="16384" width="9" style="1"/>
  </cols>
  <sheetData>
    <row r="1" spans="1:4" ht="25.5">
      <c r="A1" s="103" t="s">
        <v>77</v>
      </c>
      <c r="B1" s="103"/>
      <c r="C1" s="103"/>
      <c r="D1" s="103"/>
    </row>
    <row r="2" spans="1:4">
      <c r="A2" s="2" t="s">
        <v>78</v>
      </c>
      <c r="D2" s="3" t="s">
        <v>79</v>
      </c>
    </row>
    <row r="3" spans="1:4">
      <c r="A3" s="12" t="s">
        <v>42</v>
      </c>
      <c r="B3" s="12" t="s">
        <v>43</v>
      </c>
      <c r="C3" s="12" t="s">
        <v>45</v>
      </c>
      <c r="D3" s="12" t="s">
        <v>80</v>
      </c>
    </row>
    <row r="4" spans="1:4">
      <c r="A4" s="13" t="s">
        <v>81</v>
      </c>
      <c r="B4" s="31">
        <v>37260</v>
      </c>
      <c r="C4" s="31">
        <v>43505</v>
      </c>
      <c r="D4" s="13"/>
    </row>
    <row r="5" spans="1:4">
      <c r="A5" s="13" t="s">
        <v>82</v>
      </c>
      <c r="B5" s="14">
        <v>160</v>
      </c>
      <c r="C5" s="14"/>
      <c r="D5" s="13"/>
    </row>
    <row r="6" spans="1:4">
      <c r="A6" s="13" t="s">
        <v>83</v>
      </c>
      <c r="B6" s="14">
        <v>13712</v>
      </c>
      <c r="C6" s="14">
        <v>14460</v>
      </c>
      <c r="D6" s="13"/>
    </row>
    <row r="7" spans="1:4">
      <c r="A7" s="13" t="s">
        <v>84</v>
      </c>
      <c r="B7" s="14">
        <v>28525</v>
      </c>
      <c r="C7" s="14">
        <v>28547</v>
      </c>
      <c r="D7" s="13"/>
    </row>
    <row r="8" spans="1:4">
      <c r="A8" s="13" t="s">
        <v>85</v>
      </c>
      <c r="B8" s="14">
        <v>82</v>
      </c>
      <c r="C8" s="14">
        <v>97</v>
      </c>
      <c r="D8" s="13"/>
    </row>
    <row r="9" spans="1:4">
      <c r="A9" s="13" t="s">
        <v>86</v>
      </c>
      <c r="B9" s="14">
        <v>10018</v>
      </c>
      <c r="C9" s="14">
        <v>10330</v>
      </c>
      <c r="D9" s="13"/>
    </row>
    <row r="10" spans="1:4">
      <c r="A10" s="13" t="s">
        <v>87</v>
      </c>
      <c r="B10" s="14">
        <v>52458</v>
      </c>
      <c r="C10" s="14">
        <v>57241</v>
      </c>
      <c r="D10" s="13"/>
    </row>
    <row r="11" spans="1:4">
      <c r="A11" s="13" t="s">
        <v>88</v>
      </c>
      <c r="B11" s="14">
        <v>20275</v>
      </c>
      <c r="C11" s="14">
        <v>19398</v>
      </c>
      <c r="D11" s="13"/>
    </row>
    <row r="12" spans="1:4">
      <c r="A12" s="13" t="s">
        <v>89</v>
      </c>
      <c r="B12" s="14">
        <v>12453</v>
      </c>
      <c r="C12" s="14">
        <v>14713</v>
      </c>
      <c r="D12" s="13"/>
    </row>
    <row r="13" spans="1:4">
      <c r="A13" s="13" t="s">
        <v>90</v>
      </c>
      <c r="B13" s="14">
        <v>18597</v>
      </c>
      <c r="C13" s="14">
        <v>27224</v>
      </c>
      <c r="D13" s="13"/>
    </row>
    <row r="14" spans="1:4">
      <c r="A14" s="13" t="s">
        <v>91</v>
      </c>
      <c r="B14" s="14">
        <v>71815</v>
      </c>
      <c r="C14" s="14">
        <v>92862</v>
      </c>
      <c r="D14" s="13"/>
    </row>
    <row r="15" spans="1:4">
      <c r="A15" s="13" t="s">
        <v>92</v>
      </c>
      <c r="B15" s="14">
        <v>19993</v>
      </c>
      <c r="C15" s="14">
        <v>19051</v>
      </c>
      <c r="D15" s="13"/>
    </row>
    <row r="16" spans="1:4">
      <c r="A16" s="13" t="s">
        <v>93</v>
      </c>
      <c r="B16" s="14">
        <v>610</v>
      </c>
      <c r="C16" s="14">
        <v>388</v>
      </c>
      <c r="D16" s="13"/>
    </row>
    <row r="17" spans="1:4">
      <c r="A17" s="13" t="s">
        <v>94</v>
      </c>
      <c r="B17" s="14">
        <v>930</v>
      </c>
      <c r="C17" s="14">
        <v>2755</v>
      </c>
      <c r="D17" s="13"/>
    </row>
    <row r="18" spans="1:4">
      <c r="A18" s="13" t="s">
        <v>95</v>
      </c>
      <c r="B18" s="14">
        <v>88</v>
      </c>
      <c r="C18" s="14">
        <v>620</v>
      </c>
      <c r="D18" s="13"/>
    </row>
    <row r="19" spans="1:4">
      <c r="A19" s="13" t="s">
        <v>96</v>
      </c>
      <c r="B19" s="14">
        <v>0</v>
      </c>
      <c r="C19" s="14">
        <v>0</v>
      </c>
      <c r="D19" s="13"/>
    </row>
    <row r="20" spans="1:4">
      <c r="A20" s="13" t="s">
        <v>97</v>
      </c>
      <c r="B20" s="14">
        <v>5158</v>
      </c>
      <c r="C20" s="14">
        <v>5957</v>
      </c>
      <c r="D20" s="13"/>
    </row>
    <row r="21" spans="1:4">
      <c r="A21" s="13" t="s">
        <v>98</v>
      </c>
      <c r="B21" s="14">
        <v>8412</v>
      </c>
      <c r="C21" s="14">
        <v>9416</v>
      </c>
      <c r="D21" s="13"/>
    </row>
    <row r="22" spans="1:4">
      <c r="A22" s="13" t="s">
        <v>99</v>
      </c>
      <c r="B22" s="14">
        <v>636</v>
      </c>
      <c r="C22" s="14">
        <v>352</v>
      </c>
      <c r="D22" s="13"/>
    </row>
    <row r="23" spans="1:4">
      <c r="A23" s="13" t="s">
        <v>100</v>
      </c>
      <c r="B23" s="14">
        <v>5786</v>
      </c>
      <c r="C23" s="14">
        <v>12608</v>
      </c>
      <c r="D23" s="13"/>
    </row>
    <row r="24" spans="1:4">
      <c r="A24" s="13" t="s">
        <v>101</v>
      </c>
      <c r="B24" s="14">
        <v>1583</v>
      </c>
      <c r="C24" s="14">
        <v>1754</v>
      </c>
      <c r="D24" s="13"/>
    </row>
    <row r="25" spans="1:4">
      <c r="A25" s="13" t="s">
        <v>102</v>
      </c>
      <c r="B25" s="14">
        <v>15</v>
      </c>
      <c r="C25" s="14">
        <v>13</v>
      </c>
      <c r="D25" s="13"/>
    </row>
    <row r="26" spans="1:4">
      <c r="A26" s="13" t="s">
        <v>103</v>
      </c>
      <c r="B26" s="14">
        <v>1025</v>
      </c>
      <c r="C26" s="14">
        <v>947</v>
      </c>
      <c r="D26" s="13"/>
    </row>
    <row r="27" spans="1:4">
      <c r="A27" s="13" t="s">
        <v>104</v>
      </c>
      <c r="B27" s="14">
        <v>309591</v>
      </c>
      <c r="C27" s="14">
        <v>362238</v>
      </c>
      <c r="D27" s="13"/>
    </row>
  </sheetData>
  <mergeCells count="1">
    <mergeCell ref="A1:D1"/>
  </mergeCells>
  <phoneticPr fontId="46" type="noConversion"/>
  <pageMargins left="0.75" right="0.75" top="1" bottom="1" header="0.51180555555555596" footer="0.51180555555555596"/>
  <pageSetup paperSize="9" orientation="portrait"/>
</worksheet>
</file>

<file path=xl/worksheets/sheet5.xml><?xml version="1.0" encoding="utf-8"?>
<worksheet xmlns="http://schemas.openxmlformats.org/spreadsheetml/2006/main" xmlns:r="http://schemas.openxmlformats.org/officeDocument/2006/relationships">
  <dimension ref="A1:B66"/>
  <sheetViews>
    <sheetView topLeftCell="A52" workbookViewId="0">
      <selection activeCell="B4" sqref="B4:B65"/>
    </sheetView>
  </sheetViews>
  <sheetFormatPr defaultColWidth="8.796875" defaultRowHeight="15"/>
  <cols>
    <col min="1" max="1" width="50.19921875" style="1" customWidth="1"/>
    <col min="2" max="2" width="22.69921875" style="1" customWidth="1"/>
    <col min="3" max="1997" width="15" style="1" customWidth="1"/>
    <col min="1998" max="16384" width="8.796875" style="1"/>
  </cols>
  <sheetData>
    <row r="1" spans="1:2" ht="25.5">
      <c r="A1" s="103" t="s">
        <v>105</v>
      </c>
      <c r="B1" s="103"/>
    </row>
    <row r="2" spans="1:2">
      <c r="A2" s="2" t="s">
        <v>106</v>
      </c>
      <c r="B2" s="3" t="s">
        <v>41</v>
      </c>
    </row>
    <row r="3" spans="1:2" ht="24.95" customHeight="1">
      <c r="A3" s="12" t="s">
        <v>107</v>
      </c>
      <c r="B3" s="23" t="s">
        <v>108</v>
      </c>
    </row>
    <row r="4" spans="1:2" ht="24.95" customHeight="1">
      <c r="A4" s="59" t="s">
        <v>109</v>
      </c>
      <c r="B4" s="92">
        <v>1539</v>
      </c>
    </row>
    <row r="5" spans="1:2" ht="24.95" customHeight="1">
      <c r="A5" s="59" t="s">
        <v>110</v>
      </c>
      <c r="B5" s="92">
        <v>226788</v>
      </c>
    </row>
    <row r="6" spans="1:2" ht="24.95" customHeight="1">
      <c r="A6" s="13" t="s">
        <v>111</v>
      </c>
      <c r="B6" s="93">
        <v>0</v>
      </c>
    </row>
    <row r="7" spans="1:2" ht="24.95" customHeight="1">
      <c r="A7" s="13" t="s">
        <v>112</v>
      </c>
      <c r="B7" s="92">
        <v>87319</v>
      </c>
    </row>
    <row r="8" spans="1:2" ht="24.95" customHeight="1">
      <c r="A8" s="13" t="s">
        <v>113</v>
      </c>
      <c r="B8" s="92">
        <v>12497</v>
      </c>
    </row>
    <row r="9" spans="1:2" ht="24.95" customHeight="1">
      <c r="A9" s="13" t="s">
        <v>114</v>
      </c>
      <c r="B9" s="92">
        <v>3290</v>
      </c>
    </row>
    <row r="10" spans="1:2" ht="24.95" customHeight="1">
      <c r="A10" s="13" t="s">
        <v>115</v>
      </c>
      <c r="B10" s="93">
        <v>0</v>
      </c>
    </row>
    <row r="11" spans="1:2" ht="24.95" customHeight="1">
      <c r="A11" s="13" t="s">
        <v>116</v>
      </c>
      <c r="B11" s="93">
        <v>0</v>
      </c>
    </row>
    <row r="12" spans="1:2" ht="24.95" customHeight="1">
      <c r="A12" s="13" t="s">
        <v>117</v>
      </c>
      <c r="B12" s="93">
        <v>193</v>
      </c>
    </row>
    <row r="13" spans="1:2" ht="24.95" customHeight="1">
      <c r="A13" s="13" t="s">
        <v>118</v>
      </c>
      <c r="B13" s="92">
        <v>7286</v>
      </c>
    </row>
    <row r="14" spans="1:2" ht="24.95" customHeight="1">
      <c r="A14" s="13" t="s">
        <v>119</v>
      </c>
      <c r="B14" s="92">
        <v>4447</v>
      </c>
    </row>
    <row r="15" spans="1:2" ht="24.95" customHeight="1">
      <c r="A15" s="13" t="s">
        <v>120</v>
      </c>
      <c r="B15" s="92">
        <v>1039</v>
      </c>
    </row>
    <row r="16" spans="1:2" ht="24.95" customHeight="1">
      <c r="A16" s="13" t="s">
        <v>121</v>
      </c>
      <c r="B16" s="93">
        <v>0</v>
      </c>
    </row>
    <row r="17" spans="1:2" ht="24.95" customHeight="1">
      <c r="A17" s="13" t="s">
        <v>122</v>
      </c>
      <c r="B17" s="93">
        <v>0</v>
      </c>
    </row>
    <row r="18" spans="1:2" ht="24.95" customHeight="1">
      <c r="A18" s="13" t="s">
        <v>123</v>
      </c>
      <c r="B18" s="92">
        <v>23595</v>
      </c>
    </row>
    <row r="19" spans="1:2" ht="24.95" customHeight="1">
      <c r="A19" s="13" t="s">
        <v>124</v>
      </c>
      <c r="B19" s="93">
        <v>64</v>
      </c>
    </row>
    <row r="20" spans="1:2" ht="24.95" customHeight="1">
      <c r="A20" s="13" t="s">
        <v>125</v>
      </c>
      <c r="B20" s="93">
        <v>0</v>
      </c>
    </row>
    <row r="21" spans="1:2" ht="24.95" customHeight="1">
      <c r="A21" s="13" t="s">
        <v>126</v>
      </c>
      <c r="B21" s="93">
        <v>0</v>
      </c>
    </row>
    <row r="22" spans="1:2" ht="24.95" customHeight="1">
      <c r="A22" s="13" t="s">
        <v>127</v>
      </c>
      <c r="B22" s="92"/>
    </row>
    <row r="23" spans="1:2" ht="24.95" customHeight="1">
      <c r="A23" s="13" t="s">
        <v>128</v>
      </c>
      <c r="B23" s="92">
        <v>4799</v>
      </c>
    </row>
    <row r="24" spans="1:2" ht="24.95" customHeight="1">
      <c r="A24" s="13" t="s">
        <v>129</v>
      </c>
      <c r="B24" s="92">
        <v>10</v>
      </c>
    </row>
    <row r="25" spans="1:2" ht="24.95" customHeight="1">
      <c r="A25" s="13" t="s">
        <v>130</v>
      </c>
      <c r="B25" s="92">
        <v>727</v>
      </c>
    </row>
    <row r="26" spans="1:2" ht="24.95" customHeight="1">
      <c r="A26" s="13" t="s">
        <v>131</v>
      </c>
      <c r="B26" s="92">
        <v>33997</v>
      </c>
    </row>
    <row r="27" spans="1:2" ht="24.95" customHeight="1">
      <c r="A27" s="13" t="s">
        <v>132</v>
      </c>
      <c r="B27" s="92">
        <v>4049</v>
      </c>
    </row>
    <row r="28" spans="1:2" ht="24.95" customHeight="1">
      <c r="A28" s="13" t="s">
        <v>133</v>
      </c>
      <c r="B28" s="92">
        <v>449</v>
      </c>
    </row>
    <row r="29" spans="1:2" ht="24.95" customHeight="1">
      <c r="A29" s="13" t="s">
        <v>134</v>
      </c>
      <c r="B29" s="93">
        <v>10652</v>
      </c>
    </row>
    <row r="30" spans="1:2" ht="24.95" customHeight="1">
      <c r="A30" s="13" t="s">
        <v>135</v>
      </c>
      <c r="B30" s="92">
        <v>19294</v>
      </c>
    </row>
    <row r="31" spans="1:2" ht="24.95" customHeight="1">
      <c r="A31" s="13" t="s">
        <v>136</v>
      </c>
      <c r="B31" s="92">
        <v>10228</v>
      </c>
    </row>
    <row r="32" spans="1:2" ht="24.95" customHeight="1">
      <c r="A32" s="13" t="s">
        <v>137</v>
      </c>
      <c r="B32" s="93">
        <v>0</v>
      </c>
    </row>
    <row r="33" spans="1:2" ht="24.95" customHeight="1">
      <c r="A33" s="13" t="s">
        <v>138</v>
      </c>
      <c r="B33" s="93">
        <v>0</v>
      </c>
    </row>
    <row r="34" spans="1:2" ht="24.95" customHeight="1">
      <c r="A34" s="13" t="s">
        <v>139</v>
      </c>
      <c r="B34" s="93">
        <v>0</v>
      </c>
    </row>
    <row r="35" spans="1:2" ht="24.95" customHeight="1">
      <c r="A35" s="13" t="s">
        <v>140</v>
      </c>
      <c r="B35" s="93"/>
    </row>
    <row r="36" spans="1:2" ht="24.95" customHeight="1">
      <c r="A36" s="13" t="s">
        <v>141</v>
      </c>
      <c r="B36" s="92">
        <v>947</v>
      </c>
    </row>
    <row r="37" spans="1:2" ht="24.95" customHeight="1">
      <c r="A37" s="13" t="s">
        <v>142</v>
      </c>
      <c r="B37" s="93">
        <v>0</v>
      </c>
    </row>
    <row r="38" spans="1:2" ht="24.95" customHeight="1">
      <c r="A38" s="13" t="s">
        <v>143</v>
      </c>
      <c r="B38" s="92">
        <v>626</v>
      </c>
    </row>
    <row r="39" spans="1:2" ht="24.95" customHeight="1">
      <c r="A39" s="13" t="s">
        <v>144</v>
      </c>
      <c r="B39" s="93">
        <v>0</v>
      </c>
    </row>
    <row r="40" spans="1:2" ht="24.95" customHeight="1">
      <c r="A40" s="13" t="s">
        <v>145</v>
      </c>
      <c r="B40" s="93"/>
    </row>
    <row r="41" spans="1:2" ht="24.95" customHeight="1">
      <c r="A41" s="13" t="s">
        <v>146</v>
      </c>
      <c r="B41" s="93"/>
    </row>
    <row r="42" spans="1:2" ht="24.95" customHeight="1">
      <c r="A42" s="13" t="s">
        <v>147</v>
      </c>
      <c r="B42" s="93"/>
    </row>
    <row r="43" spans="1:2" ht="24.95" customHeight="1">
      <c r="A43" s="13" t="s">
        <v>148</v>
      </c>
      <c r="B43" s="92">
        <v>1280</v>
      </c>
    </row>
    <row r="44" spans="1:2" ht="24.95" customHeight="1">
      <c r="A44" s="59" t="s">
        <v>149</v>
      </c>
      <c r="B44" s="92">
        <v>95722</v>
      </c>
    </row>
    <row r="45" spans="1:2" ht="24.95" customHeight="1">
      <c r="A45" s="13" t="s">
        <v>150</v>
      </c>
      <c r="B45" s="93">
        <v>35522</v>
      </c>
    </row>
    <row r="46" spans="1:2" ht="24.95" customHeight="1">
      <c r="A46" s="13" t="s">
        <v>151</v>
      </c>
      <c r="B46" s="93">
        <v>50</v>
      </c>
    </row>
    <row r="47" spans="1:2" ht="24.95" customHeight="1">
      <c r="A47" s="13" t="s">
        <v>152</v>
      </c>
      <c r="B47" s="92">
        <v>85</v>
      </c>
    </row>
    <row r="48" spans="1:2" ht="24.95" customHeight="1">
      <c r="A48" s="13" t="s">
        <v>153</v>
      </c>
      <c r="B48" s="92">
        <v>874</v>
      </c>
    </row>
    <row r="49" spans="1:2" ht="24.95" customHeight="1">
      <c r="A49" s="13" t="s">
        <v>154</v>
      </c>
      <c r="B49" s="92">
        <v>4</v>
      </c>
    </row>
    <row r="50" spans="1:2" ht="24.95" customHeight="1">
      <c r="A50" s="13" t="s">
        <v>155</v>
      </c>
      <c r="B50" s="93">
        <v>59</v>
      </c>
    </row>
    <row r="51" spans="1:2" ht="24.95" customHeight="1">
      <c r="A51" s="13" t="s">
        <v>156</v>
      </c>
      <c r="B51" s="92">
        <v>2156</v>
      </c>
    </row>
    <row r="52" spans="1:2" ht="24.95" customHeight="1">
      <c r="A52" s="13" t="s">
        <v>157</v>
      </c>
      <c r="B52" s="92">
        <v>2516</v>
      </c>
    </row>
    <row r="53" spans="1:2" ht="24.95" customHeight="1">
      <c r="A53" s="13" t="s">
        <v>158</v>
      </c>
      <c r="B53" s="92">
        <v>8774</v>
      </c>
    </row>
    <row r="54" spans="1:2" ht="24.95" customHeight="1">
      <c r="A54" s="13" t="s">
        <v>159</v>
      </c>
      <c r="B54" s="92">
        <v>3700</v>
      </c>
    </row>
    <row r="55" spans="1:2" ht="24.95" customHeight="1">
      <c r="A55" s="13" t="s">
        <v>160</v>
      </c>
      <c r="B55" s="92">
        <v>18219</v>
      </c>
    </row>
    <row r="56" spans="1:2" ht="24.95" customHeight="1">
      <c r="A56" s="13" t="s">
        <v>161</v>
      </c>
      <c r="B56" s="92">
        <v>4821</v>
      </c>
    </row>
    <row r="57" spans="1:2" ht="24.95" customHeight="1">
      <c r="A57" s="13" t="s">
        <v>162</v>
      </c>
      <c r="B57" s="92">
        <v>35</v>
      </c>
    </row>
    <row r="58" spans="1:2" ht="24.95" customHeight="1">
      <c r="A58" s="13" t="s">
        <v>163</v>
      </c>
      <c r="B58" s="92">
        <v>523</v>
      </c>
    </row>
    <row r="59" spans="1:2" ht="24.95" customHeight="1">
      <c r="A59" s="13" t="s">
        <v>164</v>
      </c>
      <c r="B59" s="93">
        <v>88</v>
      </c>
    </row>
    <row r="60" spans="1:2" ht="24.95" customHeight="1">
      <c r="A60" s="13" t="s">
        <v>165</v>
      </c>
      <c r="B60" s="92">
        <v>200</v>
      </c>
    </row>
    <row r="61" spans="1:2" ht="24.95" customHeight="1">
      <c r="A61" s="13" t="s">
        <v>166</v>
      </c>
      <c r="B61" s="92">
        <v>200</v>
      </c>
    </row>
    <row r="62" spans="1:2" ht="24.95" customHeight="1">
      <c r="A62" s="13" t="s">
        <v>167</v>
      </c>
      <c r="B62" s="92"/>
    </row>
    <row r="63" spans="1:2" ht="24.95" customHeight="1">
      <c r="A63" s="13" t="s">
        <v>168</v>
      </c>
      <c r="B63" s="92">
        <v>1776</v>
      </c>
    </row>
    <row r="64" spans="1:2" ht="24.95" customHeight="1">
      <c r="A64" s="13" t="s">
        <v>75</v>
      </c>
      <c r="B64" s="92">
        <v>16120</v>
      </c>
    </row>
    <row r="65" spans="1:2" ht="24.95" customHeight="1">
      <c r="A65" s="13" t="s">
        <v>169</v>
      </c>
      <c r="B65" s="92">
        <v>324050</v>
      </c>
    </row>
    <row r="66" spans="1:2" ht="24.95" customHeight="1"/>
  </sheetData>
  <mergeCells count="1">
    <mergeCell ref="A1:B1"/>
  </mergeCells>
  <phoneticPr fontId="46" type="noConversion"/>
  <pageMargins left="0.75" right="0.75" top="1" bottom="1" header="0.51180555555555596" footer="0.51180555555555596"/>
  <pageSetup paperSize="9" orientation="portrait"/>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7" sqref="C7"/>
    </sheetView>
  </sheetViews>
  <sheetFormatPr defaultColWidth="9" defaultRowHeight="15"/>
  <cols>
    <col min="1" max="1" width="15" style="1" customWidth="1"/>
    <col min="2" max="1998" width="24" style="1" customWidth="1"/>
    <col min="1999" max="16384" width="9" style="1"/>
  </cols>
  <sheetData>
    <row r="1" spans="1:3" ht="25.5">
      <c r="A1" s="103" t="s">
        <v>170</v>
      </c>
      <c r="B1" s="103"/>
      <c r="C1" s="103"/>
    </row>
    <row r="2" spans="1:3">
      <c r="A2" s="2" t="s">
        <v>171</v>
      </c>
      <c r="C2" s="3" t="s">
        <v>41</v>
      </c>
    </row>
    <row r="3" spans="1:3" ht="35.1" customHeight="1">
      <c r="A3" s="15" t="s">
        <v>172</v>
      </c>
      <c r="B3" s="16" t="s">
        <v>173</v>
      </c>
      <c r="C3" s="16" t="s">
        <v>174</v>
      </c>
    </row>
    <row r="4" spans="1:3" ht="35.1" customHeight="1">
      <c r="A4" s="5" t="s">
        <v>175</v>
      </c>
      <c r="B4" s="6">
        <v>76500</v>
      </c>
      <c r="C4" s="6">
        <v>74042</v>
      </c>
    </row>
  </sheetData>
  <mergeCells count="1">
    <mergeCell ref="A1:C1"/>
  </mergeCells>
  <phoneticPr fontId="46" type="noConversion"/>
  <pageMargins left="0.75" right="0.75" top="1" bottom="1" header="0.51180555555555596" footer="0.51180555555555596"/>
  <pageSetup paperSize="9" orientation="portrait"/>
</worksheet>
</file>

<file path=xl/worksheets/sheet7.xml><?xml version="1.0" encoding="utf-8"?>
<worksheet xmlns="http://schemas.openxmlformats.org/spreadsheetml/2006/main" xmlns:r="http://schemas.openxmlformats.org/officeDocument/2006/relationships">
  <sheetPr>
    <pageSetUpPr fitToPage="1"/>
  </sheetPr>
  <dimension ref="A1:D124"/>
  <sheetViews>
    <sheetView topLeftCell="A112" workbookViewId="0">
      <selection activeCell="D123" sqref="D123"/>
    </sheetView>
  </sheetViews>
  <sheetFormatPr defaultColWidth="10.59765625" defaultRowHeight="16.899999999999999" customHeight="1"/>
  <cols>
    <col min="1" max="1" width="36.3984375" style="78" customWidth="1"/>
    <col min="2" max="2" width="17" style="78" customWidth="1"/>
    <col min="3" max="3" width="35.5" style="78" customWidth="1"/>
    <col min="4" max="4" width="17" style="78" customWidth="1"/>
    <col min="5" max="256" width="10.59765625" style="78" customWidth="1"/>
    <col min="257" max="16384" width="10.59765625" style="78"/>
  </cols>
  <sheetData>
    <row r="1" spans="1:4" ht="33.950000000000003" customHeight="1">
      <c r="A1" s="104" t="s">
        <v>176</v>
      </c>
      <c r="B1" s="104"/>
      <c r="C1" s="104"/>
      <c r="D1" s="104"/>
    </row>
    <row r="2" spans="1:4" ht="20.100000000000001" customHeight="1">
      <c r="A2" s="80" t="s">
        <v>177</v>
      </c>
      <c r="B2" s="79"/>
      <c r="C2" s="79"/>
      <c r="D2" s="79"/>
    </row>
    <row r="3" spans="1:4" ht="17.100000000000001" customHeight="1">
      <c r="A3" s="105" t="s">
        <v>41</v>
      </c>
      <c r="B3" s="105"/>
      <c r="C3" s="105"/>
      <c r="D3" s="105"/>
    </row>
    <row r="4" spans="1:4" ht="17.100000000000001" customHeight="1">
      <c r="A4" s="26" t="s">
        <v>107</v>
      </c>
      <c r="B4" s="26" t="s">
        <v>178</v>
      </c>
      <c r="C4" s="26" t="s">
        <v>107</v>
      </c>
      <c r="D4" s="26" t="s">
        <v>178</v>
      </c>
    </row>
    <row r="5" spans="1:4" ht="17.100000000000001" customHeight="1">
      <c r="A5" s="81" t="s">
        <v>179</v>
      </c>
      <c r="B5" s="28">
        <v>8050</v>
      </c>
      <c r="C5" s="81" t="s">
        <v>180</v>
      </c>
      <c r="D5" s="28">
        <v>353587</v>
      </c>
    </row>
    <row r="6" spans="1:4" ht="17.100000000000001" customHeight="1">
      <c r="A6" s="81" t="s">
        <v>181</v>
      </c>
      <c r="B6" s="82">
        <v>328018</v>
      </c>
      <c r="C6" s="81" t="s">
        <v>182</v>
      </c>
      <c r="D6" s="28">
        <f>SUM(D7,D14,D53)</f>
        <v>0</v>
      </c>
    </row>
    <row r="7" spans="1:4" ht="17.100000000000001" customHeight="1">
      <c r="A7" s="83" t="s">
        <v>183</v>
      </c>
      <c r="B7" s="28">
        <f>SUM(B8:B13)</f>
        <v>1539</v>
      </c>
      <c r="C7" s="84" t="s">
        <v>184</v>
      </c>
      <c r="D7" s="28">
        <f>SUM(D8:D13)</f>
        <v>0</v>
      </c>
    </row>
    <row r="8" spans="1:4" ht="16.899999999999999" customHeight="1">
      <c r="A8" s="27" t="s">
        <v>185</v>
      </c>
      <c r="B8" s="85">
        <v>113</v>
      </c>
      <c r="C8" s="27" t="s">
        <v>186</v>
      </c>
      <c r="D8" s="28">
        <v>0</v>
      </c>
    </row>
    <row r="9" spans="1:4" ht="16.899999999999999" customHeight="1">
      <c r="A9" s="86" t="s">
        <v>187</v>
      </c>
      <c r="B9" s="28">
        <v>63</v>
      </c>
      <c r="C9" s="87" t="s">
        <v>188</v>
      </c>
      <c r="D9" s="28">
        <v>0</v>
      </c>
    </row>
    <row r="10" spans="1:4" ht="16.899999999999999" customHeight="1">
      <c r="A10" s="27" t="s">
        <v>189</v>
      </c>
      <c r="B10" s="88">
        <v>168</v>
      </c>
      <c r="C10" s="27" t="s">
        <v>190</v>
      </c>
      <c r="D10" s="28">
        <v>0</v>
      </c>
    </row>
    <row r="11" spans="1:4" ht="16.899999999999999" customHeight="1">
      <c r="A11" s="27" t="s">
        <v>191</v>
      </c>
      <c r="B11" s="28">
        <v>0</v>
      </c>
      <c r="C11" s="27" t="s">
        <v>192</v>
      </c>
      <c r="D11" s="28">
        <v>0</v>
      </c>
    </row>
    <row r="12" spans="1:4" ht="16.899999999999999" customHeight="1">
      <c r="A12" s="27" t="s">
        <v>193</v>
      </c>
      <c r="B12" s="28">
        <v>1195</v>
      </c>
      <c r="C12" s="27" t="s">
        <v>194</v>
      </c>
      <c r="D12" s="28">
        <v>0</v>
      </c>
    </row>
    <row r="13" spans="1:4" ht="16.899999999999999" customHeight="1">
      <c r="A13" s="27" t="s">
        <v>195</v>
      </c>
      <c r="B13" s="28">
        <v>0</v>
      </c>
      <c r="C13" s="27" t="s">
        <v>196</v>
      </c>
      <c r="D13" s="28">
        <v>0</v>
      </c>
    </row>
    <row r="14" spans="1:4" ht="16.899999999999999" customHeight="1">
      <c r="A14" s="81" t="s">
        <v>197</v>
      </c>
      <c r="B14" s="28">
        <v>217479</v>
      </c>
      <c r="C14" s="81" t="s">
        <v>198</v>
      </c>
      <c r="D14" s="28">
        <f>SUM(D15:D52)</f>
        <v>0</v>
      </c>
    </row>
    <row r="15" spans="1:4" ht="16.899999999999999" customHeight="1">
      <c r="A15" s="27" t="s">
        <v>199</v>
      </c>
      <c r="B15" s="28">
        <v>0</v>
      </c>
      <c r="C15" s="27" t="s">
        <v>200</v>
      </c>
      <c r="D15" s="28">
        <v>0</v>
      </c>
    </row>
    <row r="16" spans="1:4" ht="16.899999999999999" customHeight="1">
      <c r="A16" s="27" t="s">
        <v>201</v>
      </c>
      <c r="B16" s="28">
        <v>91369</v>
      </c>
      <c r="C16" s="27" t="s">
        <v>202</v>
      </c>
      <c r="D16" s="28">
        <v>0</v>
      </c>
    </row>
    <row r="17" spans="1:4" ht="16.899999999999999" customHeight="1">
      <c r="A17" s="27" t="s">
        <v>203</v>
      </c>
      <c r="B17" s="28">
        <v>12257</v>
      </c>
      <c r="C17" s="27" t="s">
        <v>204</v>
      </c>
      <c r="D17" s="28">
        <v>0</v>
      </c>
    </row>
    <row r="18" spans="1:4" ht="16.899999999999999" customHeight="1">
      <c r="A18" s="27" t="s">
        <v>205</v>
      </c>
      <c r="B18" s="28">
        <v>3500</v>
      </c>
      <c r="C18" s="27" t="s">
        <v>206</v>
      </c>
      <c r="D18" s="28">
        <v>0</v>
      </c>
    </row>
    <row r="19" spans="1:4" ht="16.899999999999999" customHeight="1">
      <c r="A19" s="27" t="s">
        <v>207</v>
      </c>
      <c r="B19" s="28">
        <v>0</v>
      </c>
      <c r="C19" s="27" t="s">
        <v>208</v>
      </c>
      <c r="D19" s="28">
        <v>0</v>
      </c>
    </row>
    <row r="20" spans="1:4" ht="16.899999999999999" customHeight="1">
      <c r="A20" s="27" t="s">
        <v>209</v>
      </c>
      <c r="B20" s="28">
        <v>0</v>
      </c>
      <c r="C20" s="27" t="s">
        <v>210</v>
      </c>
      <c r="D20" s="28">
        <v>0</v>
      </c>
    </row>
    <row r="21" spans="1:4" ht="16.899999999999999" customHeight="1">
      <c r="A21" s="27" t="s">
        <v>211</v>
      </c>
      <c r="B21" s="28">
        <v>201</v>
      </c>
      <c r="C21" s="27" t="s">
        <v>212</v>
      </c>
      <c r="D21" s="28">
        <v>0</v>
      </c>
    </row>
    <row r="22" spans="1:4" ht="16.899999999999999" customHeight="1">
      <c r="A22" s="27" t="s">
        <v>213</v>
      </c>
      <c r="B22" s="28">
        <v>8097</v>
      </c>
      <c r="C22" s="27" t="s">
        <v>214</v>
      </c>
      <c r="D22" s="28">
        <v>0</v>
      </c>
    </row>
    <row r="23" spans="1:4" ht="16.899999999999999" customHeight="1">
      <c r="A23" s="27" t="s">
        <v>215</v>
      </c>
      <c r="B23" s="28">
        <v>19310</v>
      </c>
      <c r="C23" s="27" t="s">
        <v>216</v>
      </c>
      <c r="D23" s="28">
        <v>0</v>
      </c>
    </row>
    <row r="24" spans="1:4" ht="16.899999999999999" customHeight="1">
      <c r="A24" s="27" t="s">
        <v>217</v>
      </c>
      <c r="B24" s="28">
        <v>987</v>
      </c>
      <c r="C24" s="27" t="s">
        <v>218</v>
      </c>
      <c r="D24" s="28">
        <v>0</v>
      </c>
    </row>
    <row r="25" spans="1:4" ht="16.899999999999999" customHeight="1">
      <c r="A25" s="27" t="s">
        <v>219</v>
      </c>
      <c r="B25" s="28">
        <v>0</v>
      </c>
      <c r="C25" s="27" t="s">
        <v>220</v>
      </c>
      <c r="D25" s="28">
        <v>0</v>
      </c>
    </row>
    <row r="26" spans="1:4" ht="16.899999999999999" customHeight="1">
      <c r="A26" s="27" t="s">
        <v>221</v>
      </c>
      <c r="B26" s="28">
        <v>0</v>
      </c>
      <c r="C26" s="27" t="s">
        <v>222</v>
      </c>
      <c r="D26" s="28">
        <v>0</v>
      </c>
    </row>
    <row r="27" spans="1:4" ht="16.899999999999999" customHeight="1">
      <c r="A27" s="27" t="s">
        <v>223</v>
      </c>
      <c r="B27" s="28">
        <v>11000</v>
      </c>
      <c r="C27" s="27" t="s">
        <v>224</v>
      </c>
      <c r="D27" s="28">
        <v>0</v>
      </c>
    </row>
    <row r="28" spans="1:4" ht="16.899999999999999" customHeight="1">
      <c r="A28" s="27" t="s">
        <v>225</v>
      </c>
      <c r="B28" s="28">
        <v>240</v>
      </c>
      <c r="C28" s="27" t="s">
        <v>226</v>
      </c>
      <c r="D28" s="28">
        <v>0</v>
      </c>
    </row>
    <row r="29" spans="1:4" ht="16.899999999999999" customHeight="1">
      <c r="A29" s="27" t="s">
        <v>227</v>
      </c>
      <c r="B29" s="28">
        <v>0</v>
      </c>
      <c r="C29" s="27" t="s">
        <v>228</v>
      </c>
      <c r="D29" s="28">
        <v>0</v>
      </c>
    </row>
    <row r="30" spans="1:4" ht="16.899999999999999" customHeight="1">
      <c r="A30" s="27" t="s">
        <v>229</v>
      </c>
      <c r="B30" s="28">
        <v>0</v>
      </c>
      <c r="C30" s="27" t="s">
        <v>230</v>
      </c>
      <c r="D30" s="28">
        <v>0</v>
      </c>
    </row>
    <row r="31" spans="1:4" ht="16.899999999999999" customHeight="1">
      <c r="A31" s="27" t="s">
        <v>231</v>
      </c>
      <c r="B31" s="28">
        <v>1200</v>
      </c>
      <c r="C31" s="27" t="s">
        <v>232</v>
      </c>
      <c r="D31" s="28">
        <v>0</v>
      </c>
    </row>
    <row r="32" spans="1:4" ht="16.899999999999999" customHeight="1">
      <c r="A32" s="27" t="s">
        <v>233</v>
      </c>
      <c r="B32" s="28">
        <v>4800</v>
      </c>
      <c r="C32" s="27" t="s">
        <v>234</v>
      </c>
      <c r="D32" s="28">
        <v>0</v>
      </c>
    </row>
    <row r="33" spans="1:4" ht="16.899999999999999" customHeight="1">
      <c r="A33" s="27" t="s">
        <v>235</v>
      </c>
      <c r="B33" s="28">
        <v>20</v>
      </c>
      <c r="C33" s="27" t="s">
        <v>236</v>
      </c>
      <c r="D33" s="28">
        <v>0</v>
      </c>
    </row>
    <row r="34" spans="1:4" ht="16.899999999999999" customHeight="1">
      <c r="A34" s="27" t="s">
        <v>237</v>
      </c>
      <c r="B34" s="28">
        <v>1100</v>
      </c>
      <c r="C34" s="27" t="s">
        <v>238</v>
      </c>
      <c r="D34" s="28">
        <v>0</v>
      </c>
    </row>
    <row r="35" spans="1:4" ht="16.899999999999999" customHeight="1">
      <c r="A35" s="27" t="s">
        <v>239</v>
      </c>
      <c r="B35" s="28">
        <v>32000</v>
      </c>
      <c r="C35" s="27" t="s">
        <v>240</v>
      </c>
      <c r="D35" s="28">
        <v>0</v>
      </c>
    </row>
    <row r="36" spans="1:4" ht="16.899999999999999" customHeight="1">
      <c r="A36" s="27" t="s">
        <v>241</v>
      </c>
      <c r="B36" s="28">
        <v>3700</v>
      </c>
      <c r="C36" s="27" t="s">
        <v>242</v>
      </c>
      <c r="D36" s="28">
        <v>0</v>
      </c>
    </row>
    <row r="37" spans="1:4" ht="16.899999999999999" customHeight="1">
      <c r="A37" s="27" t="s">
        <v>243</v>
      </c>
      <c r="B37" s="28">
        <v>600</v>
      </c>
      <c r="C37" s="27" t="s">
        <v>244</v>
      </c>
      <c r="D37" s="28">
        <v>0</v>
      </c>
    </row>
    <row r="38" spans="1:4" ht="17.100000000000001" customHeight="1">
      <c r="A38" s="27" t="s">
        <v>245</v>
      </c>
      <c r="B38" s="28">
        <v>1000</v>
      </c>
      <c r="C38" s="27" t="s">
        <v>246</v>
      </c>
      <c r="D38" s="28">
        <v>0</v>
      </c>
    </row>
    <row r="39" spans="1:4" ht="17.100000000000001" customHeight="1">
      <c r="A39" s="27" t="s">
        <v>247</v>
      </c>
      <c r="B39" s="28">
        <v>21000</v>
      </c>
      <c r="C39" s="27" t="s">
        <v>248</v>
      </c>
      <c r="D39" s="28">
        <v>0</v>
      </c>
    </row>
    <row r="40" spans="1:4" ht="17.100000000000001" customHeight="1">
      <c r="A40" s="27" t="s">
        <v>249</v>
      </c>
      <c r="B40" s="28">
        <v>2000</v>
      </c>
      <c r="C40" s="27" t="s">
        <v>250</v>
      </c>
      <c r="D40" s="82">
        <v>0</v>
      </c>
    </row>
    <row r="41" spans="1:4" ht="17.100000000000001" customHeight="1">
      <c r="A41" s="27" t="s">
        <v>251</v>
      </c>
      <c r="B41" s="28">
        <v>0</v>
      </c>
      <c r="C41" s="86" t="s">
        <v>252</v>
      </c>
      <c r="D41" s="28">
        <v>0</v>
      </c>
    </row>
    <row r="42" spans="1:4" ht="17.100000000000001" customHeight="1">
      <c r="A42" s="27" t="s">
        <v>253</v>
      </c>
      <c r="B42" s="28">
        <v>0</v>
      </c>
      <c r="C42" s="27" t="s">
        <v>254</v>
      </c>
      <c r="D42" s="88">
        <v>0</v>
      </c>
    </row>
    <row r="43" spans="1:4" ht="17.100000000000001" customHeight="1">
      <c r="A43" s="27" t="s">
        <v>255</v>
      </c>
      <c r="B43" s="28">
        <v>0</v>
      </c>
      <c r="C43" s="27" t="s">
        <v>256</v>
      </c>
      <c r="D43" s="28">
        <v>0</v>
      </c>
    </row>
    <row r="44" spans="1:4" ht="17.100000000000001" customHeight="1">
      <c r="A44" s="27" t="s">
        <v>257</v>
      </c>
      <c r="B44" s="28">
        <v>500</v>
      </c>
      <c r="C44" s="27" t="s">
        <v>258</v>
      </c>
      <c r="D44" s="28">
        <v>0</v>
      </c>
    </row>
    <row r="45" spans="1:4" ht="17.100000000000001" customHeight="1">
      <c r="A45" s="27" t="s">
        <v>259</v>
      </c>
      <c r="B45" s="28">
        <v>750</v>
      </c>
      <c r="C45" s="27" t="s">
        <v>260</v>
      </c>
      <c r="D45" s="28">
        <v>0</v>
      </c>
    </row>
    <row r="46" spans="1:4" ht="17.100000000000001" customHeight="1">
      <c r="A46" s="27" t="s">
        <v>261</v>
      </c>
      <c r="B46" s="28">
        <v>0</v>
      </c>
      <c r="C46" s="27" t="s">
        <v>262</v>
      </c>
      <c r="D46" s="28">
        <v>0</v>
      </c>
    </row>
    <row r="47" spans="1:4" ht="17.100000000000001" customHeight="1">
      <c r="A47" s="27" t="s">
        <v>263</v>
      </c>
      <c r="B47" s="28">
        <v>200</v>
      </c>
      <c r="C47" s="27" t="s">
        <v>264</v>
      </c>
      <c r="D47" s="28">
        <v>0</v>
      </c>
    </row>
    <row r="48" spans="1:4" ht="17.100000000000001" customHeight="1">
      <c r="A48" s="27" t="s">
        <v>265</v>
      </c>
      <c r="B48" s="28">
        <v>10</v>
      </c>
      <c r="C48" s="27" t="s">
        <v>266</v>
      </c>
      <c r="D48" s="28">
        <v>0</v>
      </c>
    </row>
    <row r="49" spans="1:4" ht="17.100000000000001" customHeight="1">
      <c r="A49" s="27" t="s">
        <v>267</v>
      </c>
      <c r="B49" s="28"/>
      <c r="C49" s="27" t="s">
        <v>268</v>
      </c>
      <c r="D49" s="28">
        <v>0</v>
      </c>
    </row>
    <row r="50" spans="1:4" ht="17.100000000000001" customHeight="1">
      <c r="A50" s="27" t="s">
        <v>269</v>
      </c>
      <c r="B50" s="28"/>
      <c r="C50" s="27" t="s">
        <v>270</v>
      </c>
      <c r="D50" s="28">
        <v>0</v>
      </c>
    </row>
    <row r="51" spans="1:4" ht="17.100000000000001" customHeight="1">
      <c r="A51" s="27" t="s">
        <v>271</v>
      </c>
      <c r="B51" s="28">
        <v>1488</v>
      </c>
      <c r="C51" s="27" t="s">
        <v>272</v>
      </c>
      <c r="D51" s="28">
        <v>0</v>
      </c>
    </row>
    <row r="52" spans="1:4" ht="17.100000000000001" customHeight="1">
      <c r="A52" s="27" t="s">
        <v>273</v>
      </c>
      <c r="B52" s="28">
        <v>150</v>
      </c>
      <c r="C52" s="27" t="s">
        <v>274</v>
      </c>
      <c r="D52" s="28">
        <v>0</v>
      </c>
    </row>
    <row r="53" spans="1:4" ht="17.100000000000001" customHeight="1">
      <c r="A53" s="81" t="s">
        <v>275</v>
      </c>
      <c r="B53" s="28">
        <v>109000</v>
      </c>
      <c r="C53" s="81" t="s">
        <v>276</v>
      </c>
      <c r="D53" s="28">
        <f>SUM(D54:D74)</f>
        <v>0</v>
      </c>
    </row>
    <row r="54" spans="1:4" ht="17.100000000000001" customHeight="1">
      <c r="A54" s="27" t="s">
        <v>277</v>
      </c>
      <c r="B54" s="89">
        <v>18524</v>
      </c>
      <c r="C54" s="27" t="s">
        <v>277</v>
      </c>
      <c r="D54" s="28">
        <v>0</v>
      </c>
    </row>
    <row r="55" spans="1:4" ht="17.100000000000001" customHeight="1">
      <c r="A55" s="27" t="s">
        <v>278</v>
      </c>
      <c r="B55" s="89">
        <v>0</v>
      </c>
      <c r="C55" s="27" t="s">
        <v>278</v>
      </c>
      <c r="D55" s="28">
        <v>0</v>
      </c>
    </row>
    <row r="56" spans="1:4" ht="17.100000000000001" customHeight="1">
      <c r="A56" s="27" t="s">
        <v>279</v>
      </c>
      <c r="B56" s="89">
        <v>60</v>
      </c>
      <c r="C56" s="27" t="s">
        <v>279</v>
      </c>
      <c r="D56" s="28">
        <v>0</v>
      </c>
    </row>
    <row r="57" spans="1:4" ht="17.100000000000001" customHeight="1">
      <c r="A57" s="27" t="s">
        <v>280</v>
      </c>
      <c r="B57" s="89">
        <v>305</v>
      </c>
      <c r="C57" s="27" t="s">
        <v>280</v>
      </c>
      <c r="D57" s="28">
        <v>0</v>
      </c>
    </row>
    <row r="58" spans="1:4" ht="17.100000000000001" customHeight="1">
      <c r="A58" s="27" t="s">
        <v>281</v>
      </c>
      <c r="B58" s="89">
        <v>2600</v>
      </c>
      <c r="C58" s="27" t="s">
        <v>281</v>
      </c>
      <c r="D58" s="28">
        <v>0</v>
      </c>
    </row>
    <row r="59" spans="1:4" ht="17.100000000000001" customHeight="1">
      <c r="A59" s="27" t="s">
        <v>282</v>
      </c>
      <c r="B59" s="89"/>
      <c r="C59" s="27" t="s">
        <v>282</v>
      </c>
      <c r="D59" s="28">
        <v>0</v>
      </c>
    </row>
    <row r="60" spans="1:4" ht="17.100000000000001" customHeight="1">
      <c r="A60" s="27" t="s">
        <v>283</v>
      </c>
      <c r="B60" s="89">
        <v>30</v>
      </c>
      <c r="C60" s="27" t="s">
        <v>283</v>
      </c>
      <c r="D60" s="28">
        <v>0</v>
      </c>
    </row>
    <row r="61" spans="1:4" ht="17.100000000000001" customHeight="1">
      <c r="A61" s="27" t="s">
        <v>284</v>
      </c>
      <c r="B61" s="89">
        <v>6830</v>
      </c>
      <c r="C61" s="27" t="s">
        <v>284</v>
      </c>
      <c r="D61" s="28">
        <v>0</v>
      </c>
    </row>
    <row r="62" spans="1:4" ht="17.100000000000001" customHeight="1">
      <c r="A62" s="27" t="s">
        <v>285</v>
      </c>
      <c r="B62" s="89">
        <v>2300</v>
      </c>
      <c r="C62" s="27" t="s">
        <v>285</v>
      </c>
      <c r="D62" s="28">
        <v>0</v>
      </c>
    </row>
    <row r="63" spans="1:4" ht="17.100000000000001" customHeight="1">
      <c r="A63" s="27" t="s">
        <v>286</v>
      </c>
      <c r="B63" s="89">
        <v>750</v>
      </c>
      <c r="C63" s="27" t="s">
        <v>286</v>
      </c>
      <c r="D63" s="28">
        <v>0</v>
      </c>
    </row>
    <row r="64" spans="1:4" ht="17.100000000000001" customHeight="1">
      <c r="A64" s="27" t="s">
        <v>287</v>
      </c>
      <c r="B64" s="89">
        <v>4500</v>
      </c>
      <c r="C64" s="27" t="s">
        <v>287</v>
      </c>
      <c r="D64" s="28">
        <v>0</v>
      </c>
    </row>
    <row r="65" spans="1:4" ht="17.100000000000001" customHeight="1">
      <c r="A65" s="27" t="s">
        <v>288</v>
      </c>
      <c r="B65" s="89">
        <v>48350</v>
      </c>
      <c r="C65" s="27" t="s">
        <v>288</v>
      </c>
      <c r="D65" s="28">
        <v>0</v>
      </c>
    </row>
    <row r="66" spans="1:4" ht="17.100000000000001" customHeight="1">
      <c r="A66" s="27" t="s">
        <v>289</v>
      </c>
      <c r="B66" s="89">
        <v>4420</v>
      </c>
      <c r="C66" s="27" t="s">
        <v>289</v>
      </c>
      <c r="D66" s="28">
        <v>0</v>
      </c>
    </row>
    <row r="67" spans="1:4" ht="17.100000000000001" customHeight="1">
      <c r="A67" s="27" t="s">
        <v>290</v>
      </c>
      <c r="B67" s="89">
        <v>350</v>
      </c>
      <c r="C67" s="27" t="s">
        <v>290</v>
      </c>
      <c r="D67" s="28">
        <v>0</v>
      </c>
    </row>
    <row r="68" spans="1:4" ht="17.100000000000001" customHeight="1">
      <c r="A68" s="27" t="s">
        <v>291</v>
      </c>
      <c r="B68" s="89">
        <v>650</v>
      </c>
      <c r="C68" s="27" t="s">
        <v>291</v>
      </c>
      <c r="D68" s="28">
        <v>0</v>
      </c>
    </row>
    <row r="69" spans="1:4" ht="17.100000000000001" customHeight="1">
      <c r="A69" s="27" t="s">
        <v>292</v>
      </c>
      <c r="B69" s="89">
        <v>430</v>
      </c>
      <c r="C69" s="27" t="s">
        <v>292</v>
      </c>
      <c r="D69" s="28">
        <v>0</v>
      </c>
    </row>
    <row r="70" spans="1:4" ht="17.100000000000001" customHeight="1">
      <c r="A70" s="27" t="s">
        <v>293</v>
      </c>
      <c r="B70" s="89">
        <v>520</v>
      </c>
      <c r="C70" s="27" t="s">
        <v>293</v>
      </c>
      <c r="D70" s="28">
        <v>0</v>
      </c>
    </row>
    <row r="71" spans="1:4" ht="17.100000000000001" customHeight="1">
      <c r="A71" s="27" t="s">
        <v>294</v>
      </c>
      <c r="B71" s="89">
        <v>2850</v>
      </c>
      <c r="C71" s="27" t="s">
        <v>294</v>
      </c>
      <c r="D71" s="28">
        <v>0</v>
      </c>
    </row>
    <row r="72" spans="1:4" ht="17.100000000000001" customHeight="1">
      <c r="A72" s="27" t="s">
        <v>295</v>
      </c>
      <c r="B72" s="89">
        <v>10</v>
      </c>
      <c r="C72" s="27" t="s">
        <v>295</v>
      </c>
      <c r="D72" s="28">
        <v>0</v>
      </c>
    </row>
    <row r="73" spans="1:4" ht="17.100000000000001" customHeight="1">
      <c r="A73" s="27" t="s">
        <v>296</v>
      </c>
      <c r="B73" s="89">
        <v>5560</v>
      </c>
      <c r="C73" s="27" t="s">
        <v>296</v>
      </c>
      <c r="D73" s="28">
        <v>0</v>
      </c>
    </row>
    <row r="74" spans="1:4" ht="17.100000000000001" customHeight="1">
      <c r="A74" s="27" t="s">
        <v>297</v>
      </c>
      <c r="B74" s="89">
        <v>9961</v>
      </c>
      <c r="C74" s="27" t="s">
        <v>298</v>
      </c>
      <c r="D74" s="28">
        <v>0</v>
      </c>
    </row>
    <row r="75" spans="1:4" ht="17.100000000000001" customHeight="1">
      <c r="A75" s="81" t="s">
        <v>299</v>
      </c>
      <c r="B75" s="28">
        <f>SUM(B76:B77)</f>
        <v>0</v>
      </c>
      <c r="C75" s="81" t="s">
        <v>300</v>
      </c>
      <c r="D75" s="28">
        <v>2650</v>
      </c>
    </row>
    <row r="76" spans="1:4" ht="17.100000000000001" customHeight="1">
      <c r="A76" s="27" t="s">
        <v>301</v>
      </c>
      <c r="B76" s="28">
        <v>0</v>
      </c>
      <c r="C76" s="27" t="s">
        <v>302</v>
      </c>
      <c r="D76" s="28">
        <v>0</v>
      </c>
    </row>
    <row r="77" spans="1:4" ht="17.100000000000001" customHeight="1">
      <c r="A77" s="27" t="s">
        <v>303</v>
      </c>
      <c r="B77" s="28">
        <v>0</v>
      </c>
      <c r="C77" s="27" t="s">
        <v>304</v>
      </c>
      <c r="D77" s="28">
        <v>2650</v>
      </c>
    </row>
    <row r="78" spans="1:4" ht="17.100000000000001" customHeight="1">
      <c r="A78" s="81" t="s">
        <v>305</v>
      </c>
      <c r="B78" s="28">
        <v>0</v>
      </c>
      <c r="C78" s="27"/>
      <c r="D78" s="28"/>
    </row>
    <row r="79" spans="1:4" ht="17.100000000000001" customHeight="1">
      <c r="A79" s="81" t="s">
        <v>306</v>
      </c>
      <c r="B79" s="28">
        <v>3451</v>
      </c>
      <c r="C79" s="27"/>
      <c r="D79" s="28"/>
    </row>
    <row r="80" spans="1:4" ht="17.100000000000001" customHeight="1">
      <c r="A80" s="81" t="s">
        <v>307</v>
      </c>
      <c r="B80" s="28"/>
      <c r="C80" s="81" t="s">
        <v>308</v>
      </c>
      <c r="D80" s="28">
        <v>5000</v>
      </c>
    </row>
    <row r="81" spans="1:4" ht="17.100000000000001" customHeight="1">
      <c r="A81" s="27" t="s">
        <v>309</v>
      </c>
      <c r="B81" s="28"/>
      <c r="C81" s="27"/>
      <c r="D81" s="28"/>
    </row>
    <row r="82" spans="1:4" ht="17.100000000000001" customHeight="1">
      <c r="A82" s="27" t="s">
        <v>310</v>
      </c>
      <c r="B82" s="28">
        <v>0</v>
      </c>
      <c r="C82" s="27"/>
      <c r="D82" s="28"/>
    </row>
    <row r="83" spans="1:4" ht="17.100000000000001" customHeight="1">
      <c r="A83" s="27" t="s">
        <v>311</v>
      </c>
      <c r="B83" s="28"/>
      <c r="C83" s="27"/>
      <c r="D83" s="28"/>
    </row>
    <row r="84" spans="1:4" ht="17.100000000000001" customHeight="1">
      <c r="A84" s="81" t="s">
        <v>312</v>
      </c>
      <c r="B84" s="28">
        <f>B85</f>
        <v>0</v>
      </c>
      <c r="C84" s="81" t="s">
        <v>313</v>
      </c>
      <c r="D84" s="28">
        <v>4216</v>
      </c>
    </row>
    <row r="85" spans="1:4" ht="17.100000000000001" customHeight="1">
      <c r="A85" s="81" t="s">
        <v>314</v>
      </c>
      <c r="B85" s="28">
        <f>B86</f>
        <v>0</v>
      </c>
      <c r="C85" s="81" t="s">
        <v>315</v>
      </c>
      <c r="D85" s="28">
        <v>4216</v>
      </c>
    </row>
    <row r="86" spans="1:4" ht="17.100000000000001" customHeight="1">
      <c r="A86" s="81" t="s">
        <v>316</v>
      </c>
      <c r="B86" s="28">
        <f>SUM(B87:B90)</f>
        <v>0</v>
      </c>
      <c r="C86" s="27" t="s">
        <v>317</v>
      </c>
      <c r="D86" s="28">
        <v>4216</v>
      </c>
    </row>
    <row r="87" spans="1:4" ht="17.100000000000001" customHeight="1">
      <c r="A87" s="27" t="s">
        <v>318</v>
      </c>
      <c r="B87" s="28">
        <v>0</v>
      </c>
      <c r="C87" s="27" t="s">
        <v>319</v>
      </c>
      <c r="D87" s="28">
        <v>0</v>
      </c>
    </row>
    <row r="88" spans="1:4" ht="17.100000000000001" customHeight="1">
      <c r="A88" s="27" t="s">
        <v>320</v>
      </c>
      <c r="B88" s="28">
        <v>0</v>
      </c>
      <c r="C88" s="27" t="s">
        <v>321</v>
      </c>
      <c r="D88" s="28">
        <v>0</v>
      </c>
    </row>
    <row r="89" spans="1:4" ht="17.100000000000001" customHeight="1">
      <c r="A89" s="27" t="s">
        <v>322</v>
      </c>
      <c r="B89" s="28">
        <v>0</v>
      </c>
      <c r="C89" s="27" t="s">
        <v>323</v>
      </c>
      <c r="D89" s="28">
        <v>0</v>
      </c>
    </row>
    <row r="90" spans="1:4" ht="17.100000000000001" customHeight="1">
      <c r="A90" s="27" t="s">
        <v>324</v>
      </c>
      <c r="B90" s="28">
        <v>0</v>
      </c>
      <c r="C90" s="27"/>
      <c r="D90" s="28"/>
    </row>
    <row r="91" spans="1:4" ht="17.100000000000001" customHeight="1">
      <c r="A91" s="81" t="s">
        <v>325</v>
      </c>
      <c r="B91" s="28">
        <v>19250</v>
      </c>
      <c r="C91" s="81" t="s">
        <v>326</v>
      </c>
      <c r="D91" s="28">
        <f>SUM(D92:D95)</f>
        <v>0</v>
      </c>
    </row>
    <row r="92" spans="1:4" ht="17.100000000000001" customHeight="1">
      <c r="A92" s="81" t="s">
        <v>327</v>
      </c>
      <c r="B92" s="28">
        <v>19250</v>
      </c>
      <c r="C92" s="27" t="s">
        <v>328</v>
      </c>
      <c r="D92" s="28">
        <v>0</v>
      </c>
    </row>
    <row r="93" spans="1:4" ht="16.899999999999999" customHeight="1">
      <c r="A93" s="27" t="s">
        <v>329</v>
      </c>
      <c r="B93" s="28">
        <v>19250</v>
      </c>
      <c r="C93" s="27" t="s">
        <v>330</v>
      </c>
      <c r="D93" s="28">
        <v>0</v>
      </c>
    </row>
    <row r="94" spans="1:4" ht="16.899999999999999" customHeight="1">
      <c r="A94" s="27" t="s">
        <v>331</v>
      </c>
      <c r="B94" s="28">
        <v>0</v>
      </c>
      <c r="C94" s="27" t="s">
        <v>332</v>
      </c>
      <c r="D94" s="28">
        <v>0</v>
      </c>
    </row>
    <row r="95" spans="1:4" ht="16.899999999999999" customHeight="1">
      <c r="A95" s="27" t="s">
        <v>333</v>
      </c>
      <c r="B95" s="28">
        <v>0</v>
      </c>
      <c r="C95" s="27" t="s">
        <v>334</v>
      </c>
      <c r="D95" s="28">
        <v>0</v>
      </c>
    </row>
    <row r="96" spans="1:4" ht="16.899999999999999" customHeight="1">
      <c r="A96" s="27" t="s">
        <v>335</v>
      </c>
      <c r="B96" s="28">
        <v>0</v>
      </c>
      <c r="C96" s="27"/>
      <c r="D96" s="26"/>
    </row>
    <row r="97" spans="1:4" ht="16.899999999999999" customHeight="1">
      <c r="A97" s="81" t="s">
        <v>336</v>
      </c>
      <c r="B97" s="28">
        <v>0</v>
      </c>
      <c r="C97" s="81" t="s">
        <v>337</v>
      </c>
      <c r="D97" s="28">
        <v>0</v>
      </c>
    </row>
    <row r="98" spans="1:4" ht="16.899999999999999" customHeight="1">
      <c r="A98" s="81" t="s">
        <v>338</v>
      </c>
      <c r="B98" s="28">
        <v>0</v>
      </c>
      <c r="C98" s="81" t="s">
        <v>339</v>
      </c>
      <c r="D98" s="28">
        <v>0</v>
      </c>
    </row>
    <row r="99" spans="1:4" ht="16.899999999999999" customHeight="1">
      <c r="A99" s="81" t="s">
        <v>340</v>
      </c>
      <c r="B99" s="28">
        <v>0</v>
      </c>
      <c r="C99" s="81" t="s">
        <v>341</v>
      </c>
      <c r="D99" s="28">
        <v>0</v>
      </c>
    </row>
    <row r="100" spans="1:4" ht="16.899999999999999" customHeight="1">
      <c r="A100" s="81" t="s">
        <v>342</v>
      </c>
      <c r="B100" s="82">
        <v>41881</v>
      </c>
      <c r="C100" s="81" t="s">
        <v>343</v>
      </c>
      <c r="D100" s="82">
        <v>31697</v>
      </c>
    </row>
    <row r="101" spans="1:4" ht="16.899999999999999" customHeight="1">
      <c r="A101" s="83" t="s">
        <v>344</v>
      </c>
      <c r="B101" s="28">
        <f>SUM(B102,B106,B110,B114)</f>
        <v>0</v>
      </c>
      <c r="C101" s="90" t="s">
        <v>345</v>
      </c>
      <c r="D101" s="28">
        <f>SUM(D102,D106,D110,D114)</f>
        <v>0</v>
      </c>
    </row>
    <row r="102" spans="1:4" ht="16.899999999999999" customHeight="1">
      <c r="A102" s="83" t="s">
        <v>346</v>
      </c>
      <c r="B102" s="28">
        <f>SUM(B103:B105)</f>
        <v>0</v>
      </c>
      <c r="C102" s="90" t="s">
        <v>347</v>
      </c>
      <c r="D102" s="28">
        <f>SUM(D103:D105)</f>
        <v>0</v>
      </c>
    </row>
    <row r="103" spans="1:4" ht="16.899999999999999" customHeight="1">
      <c r="A103" s="86" t="s">
        <v>348</v>
      </c>
      <c r="B103" s="28">
        <v>0</v>
      </c>
      <c r="C103" s="91" t="s">
        <v>349</v>
      </c>
      <c r="D103" s="28">
        <v>0</v>
      </c>
    </row>
    <row r="104" spans="1:4" ht="16.899999999999999" customHeight="1">
      <c r="A104" s="86" t="s">
        <v>350</v>
      </c>
      <c r="B104" s="28">
        <v>0</v>
      </c>
      <c r="C104" s="91" t="s">
        <v>351</v>
      </c>
      <c r="D104" s="28">
        <v>0</v>
      </c>
    </row>
    <row r="105" spans="1:4" ht="16.899999999999999" customHeight="1">
      <c r="A105" s="86" t="s">
        <v>352</v>
      </c>
      <c r="B105" s="28">
        <v>0</v>
      </c>
      <c r="C105" s="91" t="s">
        <v>353</v>
      </c>
      <c r="D105" s="28">
        <v>0</v>
      </c>
    </row>
    <row r="106" spans="1:4" ht="16.899999999999999" customHeight="1">
      <c r="A106" s="83" t="s">
        <v>354</v>
      </c>
      <c r="B106" s="28">
        <f>SUM(B107:B109)</f>
        <v>0</v>
      </c>
      <c r="C106" s="90" t="s">
        <v>355</v>
      </c>
      <c r="D106" s="28">
        <f>SUM(D107:D109)</f>
        <v>0</v>
      </c>
    </row>
    <row r="107" spans="1:4" ht="16.899999999999999" customHeight="1">
      <c r="A107" s="86" t="s">
        <v>356</v>
      </c>
      <c r="B107" s="28">
        <v>0</v>
      </c>
      <c r="C107" s="91" t="s">
        <v>357</v>
      </c>
      <c r="D107" s="28">
        <v>0</v>
      </c>
    </row>
    <row r="108" spans="1:4" ht="16.899999999999999" customHeight="1">
      <c r="A108" s="86" t="s">
        <v>358</v>
      </c>
      <c r="B108" s="28">
        <v>0</v>
      </c>
      <c r="C108" s="91" t="s">
        <v>359</v>
      </c>
      <c r="D108" s="28">
        <v>0</v>
      </c>
    </row>
    <row r="109" spans="1:4" ht="16.899999999999999" customHeight="1">
      <c r="A109" s="86" t="s">
        <v>360</v>
      </c>
      <c r="B109" s="28">
        <v>0</v>
      </c>
      <c r="C109" s="91" t="s">
        <v>361</v>
      </c>
      <c r="D109" s="28">
        <v>0</v>
      </c>
    </row>
    <row r="110" spans="1:4" ht="16.899999999999999" customHeight="1">
      <c r="A110" s="83" t="s">
        <v>362</v>
      </c>
      <c r="B110" s="28">
        <f>SUM(B111:B113)</f>
        <v>0</v>
      </c>
      <c r="C110" s="90" t="s">
        <v>363</v>
      </c>
      <c r="D110" s="28">
        <f>SUM(D111:D113)</f>
        <v>0</v>
      </c>
    </row>
    <row r="111" spans="1:4" ht="16.899999999999999" customHeight="1">
      <c r="A111" s="86" t="s">
        <v>364</v>
      </c>
      <c r="B111" s="28">
        <v>0</v>
      </c>
      <c r="C111" s="91" t="s">
        <v>365</v>
      </c>
      <c r="D111" s="28">
        <v>0</v>
      </c>
    </row>
    <row r="112" spans="1:4" ht="16.899999999999999" customHeight="1">
      <c r="A112" s="86" t="s">
        <v>366</v>
      </c>
      <c r="B112" s="28">
        <v>0</v>
      </c>
      <c r="C112" s="91" t="s">
        <v>367</v>
      </c>
      <c r="D112" s="28">
        <v>0</v>
      </c>
    </row>
    <row r="113" spans="1:4" ht="16.899999999999999" customHeight="1">
      <c r="A113" s="86" t="s">
        <v>368</v>
      </c>
      <c r="B113" s="28">
        <v>0</v>
      </c>
      <c r="C113" s="91" t="s">
        <v>369</v>
      </c>
      <c r="D113" s="28">
        <v>0</v>
      </c>
    </row>
    <row r="114" spans="1:4" ht="16.899999999999999" customHeight="1">
      <c r="A114" s="83" t="s">
        <v>370</v>
      </c>
      <c r="B114" s="28">
        <f>SUM(B115:B117)</f>
        <v>0</v>
      </c>
      <c r="C114" s="90" t="s">
        <v>371</v>
      </c>
      <c r="D114" s="28">
        <f>SUM(D115:D117)</f>
        <v>0</v>
      </c>
    </row>
    <row r="115" spans="1:4" ht="16.899999999999999" customHeight="1">
      <c r="A115" s="86" t="s">
        <v>372</v>
      </c>
      <c r="B115" s="28">
        <v>0</v>
      </c>
      <c r="C115" s="91" t="s">
        <v>373</v>
      </c>
      <c r="D115" s="28">
        <v>0</v>
      </c>
    </row>
    <row r="116" spans="1:4" ht="16.899999999999999" customHeight="1">
      <c r="A116" s="86" t="s">
        <v>374</v>
      </c>
      <c r="B116" s="28">
        <v>0</v>
      </c>
      <c r="C116" s="91" t="s">
        <v>375</v>
      </c>
      <c r="D116" s="28">
        <v>0</v>
      </c>
    </row>
    <row r="117" spans="1:4" ht="16.899999999999999" customHeight="1">
      <c r="A117" s="86" t="s">
        <v>376</v>
      </c>
      <c r="B117" s="28">
        <v>0</v>
      </c>
      <c r="C117" s="91"/>
      <c r="D117" s="28">
        <v>0</v>
      </c>
    </row>
    <row r="118" spans="1:4" ht="16.899999999999999" customHeight="1">
      <c r="A118" s="81" t="s">
        <v>377</v>
      </c>
      <c r="B118" s="88">
        <v>0</v>
      </c>
      <c r="C118" s="81" t="s">
        <v>378</v>
      </c>
      <c r="D118" s="88">
        <v>0</v>
      </c>
    </row>
    <row r="119" spans="1:4" ht="16.899999999999999" customHeight="1">
      <c r="A119" s="81" t="s">
        <v>379</v>
      </c>
      <c r="B119" s="28">
        <v>0</v>
      </c>
      <c r="C119" s="81" t="s">
        <v>380</v>
      </c>
      <c r="D119" s="28">
        <v>0</v>
      </c>
    </row>
    <row r="120" spans="1:4" ht="16.899999999999999" customHeight="1">
      <c r="A120" s="27"/>
      <c r="B120" s="28"/>
      <c r="C120" s="81" t="s">
        <v>381</v>
      </c>
      <c r="D120" s="28">
        <v>0</v>
      </c>
    </row>
    <row r="121" spans="1:4" ht="16.899999999999999" customHeight="1">
      <c r="A121" s="27"/>
      <c r="B121" s="28"/>
      <c r="C121" s="81" t="s">
        <v>382</v>
      </c>
      <c r="D121" s="28">
        <v>3500</v>
      </c>
    </row>
    <row r="122" spans="1:4" ht="16.899999999999999" customHeight="1">
      <c r="A122" s="27"/>
      <c r="B122" s="28"/>
      <c r="C122" s="81" t="s">
        <v>383</v>
      </c>
      <c r="D122" s="28">
        <v>3500</v>
      </c>
    </row>
    <row r="123" spans="1:4" ht="16.899999999999999" customHeight="1">
      <c r="A123" s="27"/>
      <c r="B123" s="28"/>
      <c r="C123" s="81" t="s">
        <v>384</v>
      </c>
      <c r="D123" s="28">
        <f>D121-D122</f>
        <v>0</v>
      </c>
    </row>
    <row r="124" spans="1:4" ht="16.899999999999999" customHeight="1">
      <c r="A124" s="26" t="s">
        <v>385</v>
      </c>
      <c r="B124" s="28">
        <v>400650</v>
      </c>
      <c r="C124" s="26" t="s">
        <v>386</v>
      </c>
      <c r="D124" s="28">
        <f>SUM(D5:D6,D75,D80,D84,D91,D97:D101,D118:D121)</f>
        <v>400650</v>
      </c>
    </row>
  </sheetData>
  <mergeCells count="2">
    <mergeCell ref="A1:D1"/>
    <mergeCell ref="A3:D3"/>
  </mergeCells>
  <phoneticPr fontId="46" type="noConversion"/>
  <pageMargins left="0.75" right="0.75" top="1" bottom="1" header="0.51180555555555596" footer="0.51180555555555596"/>
  <pageSetup paperSize="9" scale="90"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C49"/>
  <sheetViews>
    <sheetView topLeftCell="A32" workbookViewId="0">
      <selection activeCell="C47" sqref="C47"/>
    </sheetView>
  </sheetViews>
  <sheetFormatPr defaultColWidth="8.796875" defaultRowHeight="15"/>
  <cols>
    <col min="1" max="1" width="24" style="1" customWidth="1"/>
    <col min="2" max="2" width="23.59765625" style="1" customWidth="1"/>
    <col min="3" max="3" width="27" style="1" customWidth="1"/>
    <col min="4" max="1996" width="15" style="1" customWidth="1"/>
    <col min="1997" max="16384" width="8.796875" style="1"/>
  </cols>
  <sheetData>
    <row r="1" spans="1:3" ht="25.5">
      <c r="A1" s="103" t="s">
        <v>387</v>
      </c>
      <c r="B1" s="103"/>
      <c r="C1" s="103"/>
    </row>
    <row r="2" spans="1:3">
      <c r="A2" s="2" t="s">
        <v>388</v>
      </c>
      <c r="C2" s="3" t="s">
        <v>41</v>
      </c>
    </row>
    <row r="3" spans="1:3">
      <c r="A3" s="12" t="s">
        <v>389</v>
      </c>
      <c r="B3" s="12" t="s">
        <v>45</v>
      </c>
      <c r="C3" s="12" t="s">
        <v>390</v>
      </c>
    </row>
    <row r="4" spans="1:3">
      <c r="A4" s="13" t="s">
        <v>46</v>
      </c>
      <c r="B4" s="76">
        <v>3743</v>
      </c>
      <c r="C4" s="31">
        <v>4100</v>
      </c>
    </row>
    <row r="5" spans="1:3">
      <c r="A5" s="13" t="s">
        <v>47</v>
      </c>
      <c r="B5" s="76">
        <v>2264</v>
      </c>
      <c r="C5" s="31">
        <v>2145</v>
      </c>
    </row>
    <row r="6" spans="1:3">
      <c r="A6" s="13" t="s">
        <v>48</v>
      </c>
      <c r="B6" s="77">
        <v>0</v>
      </c>
      <c r="C6" s="32">
        <v>0</v>
      </c>
    </row>
    <row r="7" spans="1:3">
      <c r="A7" s="13" t="s">
        <v>49</v>
      </c>
      <c r="B7" s="76">
        <v>160</v>
      </c>
      <c r="C7" s="31">
        <v>195</v>
      </c>
    </row>
    <row r="8" spans="1:3">
      <c r="A8" s="13" t="s">
        <v>50</v>
      </c>
      <c r="B8" s="77">
        <v>0</v>
      </c>
      <c r="C8" s="32">
        <v>0</v>
      </c>
    </row>
    <row r="9" spans="1:3">
      <c r="A9" s="13" t="s">
        <v>51</v>
      </c>
      <c r="B9" s="76">
        <v>94</v>
      </c>
      <c r="C9" s="31">
        <v>106</v>
      </c>
    </row>
    <row r="10" spans="1:3">
      <c r="A10" s="13" t="s">
        <v>52</v>
      </c>
      <c r="B10" s="76">
        <v>19</v>
      </c>
      <c r="C10" s="31">
        <v>14</v>
      </c>
    </row>
    <row r="11" spans="1:3">
      <c r="A11" s="13" t="s">
        <v>53</v>
      </c>
      <c r="B11" s="76">
        <v>412</v>
      </c>
      <c r="C11" s="31">
        <v>403</v>
      </c>
    </row>
    <row r="12" spans="1:3">
      <c r="A12" s="13" t="s">
        <v>54</v>
      </c>
      <c r="B12" s="76">
        <v>227</v>
      </c>
      <c r="C12" s="31">
        <v>239</v>
      </c>
    </row>
    <row r="13" spans="1:3">
      <c r="A13" s="13" t="s">
        <v>55</v>
      </c>
      <c r="B13" s="76">
        <v>104</v>
      </c>
      <c r="C13" s="31">
        <v>114</v>
      </c>
    </row>
    <row r="14" spans="1:3">
      <c r="A14" s="13" t="s">
        <v>56</v>
      </c>
      <c r="B14" s="76">
        <v>84</v>
      </c>
      <c r="C14" s="31">
        <v>67</v>
      </c>
    </row>
    <row r="15" spans="1:3">
      <c r="A15" s="13" t="s">
        <v>57</v>
      </c>
      <c r="B15" s="76">
        <v>80</v>
      </c>
      <c r="C15" s="31">
        <v>27</v>
      </c>
    </row>
    <row r="16" spans="1:3">
      <c r="A16" s="13" t="s">
        <v>58</v>
      </c>
      <c r="B16" s="76">
        <v>174</v>
      </c>
      <c r="C16" s="31">
        <v>189</v>
      </c>
    </row>
    <row r="17" spans="1:3">
      <c r="A17" s="13" t="s">
        <v>59</v>
      </c>
      <c r="B17" s="77">
        <v>0</v>
      </c>
      <c r="C17" s="32">
        <v>0</v>
      </c>
    </row>
    <row r="18" spans="1:3">
      <c r="A18" s="13" t="s">
        <v>60</v>
      </c>
      <c r="B18" s="77">
        <v>0</v>
      </c>
      <c r="C18" s="32">
        <v>0</v>
      </c>
    </row>
    <row r="19" spans="1:3">
      <c r="A19" s="13" t="s">
        <v>61</v>
      </c>
      <c r="B19" s="77">
        <v>0</v>
      </c>
      <c r="C19" s="32">
        <v>0</v>
      </c>
    </row>
    <row r="20" spans="1:3">
      <c r="A20" s="13" t="s">
        <v>62</v>
      </c>
      <c r="B20" s="76">
        <v>26</v>
      </c>
      <c r="C20" s="32">
        <v>560</v>
      </c>
    </row>
    <row r="21" spans="1:3">
      <c r="A21" s="13" t="s">
        <v>63</v>
      </c>
      <c r="B21" s="76">
        <v>98</v>
      </c>
      <c r="C21" s="31">
        <v>41</v>
      </c>
    </row>
    <row r="22" spans="1:3">
      <c r="A22" s="13" t="s">
        <v>64</v>
      </c>
      <c r="B22" s="77">
        <v>0</v>
      </c>
      <c r="C22" s="32">
        <v>0</v>
      </c>
    </row>
    <row r="23" spans="1:3">
      <c r="A23" s="13" t="s">
        <v>65</v>
      </c>
      <c r="B23" s="77">
        <v>1</v>
      </c>
      <c r="C23" s="32"/>
    </row>
    <row r="24" spans="1:3">
      <c r="A24" s="13" t="s">
        <v>66</v>
      </c>
      <c r="B24" s="77">
        <v>0</v>
      </c>
      <c r="C24" s="32">
        <v>0</v>
      </c>
    </row>
    <row r="25" spans="1:3">
      <c r="A25" s="13" t="s">
        <v>67</v>
      </c>
      <c r="B25" s="76">
        <v>7322</v>
      </c>
      <c r="C25" s="31">
        <v>3950</v>
      </c>
    </row>
    <row r="26" spans="1:3">
      <c r="A26" s="13" t="s">
        <v>68</v>
      </c>
      <c r="B26" s="76">
        <v>693</v>
      </c>
      <c r="C26" s="31">
        <v>620</v>
      </c>
    </row>
    <row r="27" spans="1:3">
      <c r="A27" s="13" t="s">
        <v>69</v>
      </c>
      <c r="B27" s="76">
        <v>793</v>
      </c>
      <c r="C27" s="31">
        <v>850</v>
      </c>
    </row>
    <row r="28" spans="1:3">
      <c r="A28" s="13" t="s">
        <v>70</v>
      </c>
      <c r="B28" s="76">
        <v>1540</v>
      </c>
      <c r="C28" s="31">
        <v>700</v>
      </c>
    </row>
    <row r="29" spans="1:3">
      <c r="A29" s="13" t="s">
        <v>71</v>
      </c>
      <c r="B29" s="77"/>
      <c r="C29" s="32">
        <v>0</v>
      </c>
    </row>
    <row r="30" spans="1:3">
      <c r="A30" s="13" t="s">
        <v>72</v>
      </c>
      <c r="B30" s="76">
        <v>2655</v>
      </c>
      <c r="C30" s="31">
        <v>1330</v>
      </c>
    </row>
    <row r="31" spans="1:3">
      <c r="A31" s="13" t="s">
        <v>73</v>
      </c>
      <c r="B31" s="77">
        <v>0</v>
      </c>
      <c r="C31" s="32">
        <v>0</v>
      </c>
    </row>
    <row r="32" spans="1:3">
      <c r="A32" s="13" t="s">
        <v>74</v>
      </c>
      <c r="B32" s="76">
        <v>1641</v>
      </c>
      <c r="C32" s="31">
        <v>450</v>
      </c>
    </row>
    <row r="33" spans="1:3">
      <c r="A33" s="13" t="s">
        <v>75</v>
      </c>
      <c r="B33" s="76"/>
      <c r="C33" s="32">
        <v>0</v>
      </c>
    </row>
    <row r="34" spans="1:3">
      <c r="A34" s="13" t="s">
        <v>76</v>
      </c>
      <c r="B34" s="76">
        <v>11065</v>
      </c>
      <c r="C34" s="31">
        <v>8050</v>
      </c>
    </row>
    <row r="35" spans="1:3">
      <c r="A35" s="13" t="s">
        <v>391</v>
      </c>
      <c r="B35" s="77">
        <v>12175</v>
      </c>
      <c r="C35" s="32">
        <v>19250</v>
      </c>
    </row>
    <row r="36" spans="1:3">
      <c r="A36" s="13" t="s">
        <v>392</v>
      </c>
      <c r="B36" s="76">
        <v>368335</v>
      </c>
      <c r="C36" s="31">
        <v>369899</v>
      </c>
    </row>
    <row r="37" spans="1:3" ht="15" customHeight="1">
      <c r="A37" s="13" t="s">
        <v>181</v>
      </c>
      <c r="B37" s="76">
        <v>324050</v>
      </c>
      <c r="C37" s="31">
        <v>328018</v>
      </c>
    </row>
    <row r="38" spans="1:3">
      <c r="A38" s="13" t="s">
        <v>393</v>
      </c>
      <c r="B38" s="76">
        <v>1539</v>
      </c>
      <c r="C38" s="31">
        <v>1539</v>
      </c>
    </row>
    <row r="39" spans="1:3">
      <c r="A39" s="13" t="s">
        <v>394</v>
      </c>
      <c r="B39" s="76">
        <v>226789</v>
      </c>
      <c r="C39" s="31">
        <v>217479</v>
      </c>
    </row>
    <row r="40" spans="1:3">
      <c r="A40" s="13" t="s">
        <v>395</v>
      </c>
      <c r="B40" s="76">
        <v>95722</v>
      </c>
      <c r="C40" s="31">
        <v>109000</v>
      </c>
    </row>
    <row r="41" spans="1:3">
      <c r="A41" s="13" t="s">
        <v>299</v>
      </c>
      <c r="B41" s="77">
        <v>0</v>
      </c>
      <c r="C41" s="32">
        <v>0</v>
      </c>
    </row>
    <row r="42" spans="1:3">
      <c r="A42" s="13" t="s">
        <v>396</v>
      </c>
      <c r="B42" s="77">
        <v>0</v>
      </c>
      <c r="C42" s="32">
        <v>0</v>
      </c>
    </row>
    <row r="43" spans="1:3">
      <c r="A43" s="13" t="s">
        <v>397</v>
      </c>
      <c r="B43" s="77">
        <v>0</v>
      </c>
      <c r="C43" s="32">
        <v>0</v>
      </c>
    </row>
    <row r="44" spans="1:3">
      <c r="A44" s="13" t="s">
        <v>398</v>
      </c>
      <c r="B44" s="76">
        <v>427</v>
      </c>
      <c r="C44" s="31"/>
    </row>
    <row r="45" spans="1:3">
      <c r="A45" s="13" t="s">
        <v>399</v>
      </c>
      <c r="B45" s="77"/>
      <c r="C45" s="31"/>
    </row>
    <row r="46" spans="1:3">
      <c r="A46" s="13" t="s">
        <v>400</v>
      </c>
      <c r="B46" s="77">
        <v>0</v>
      </c>
      <c r="C46" s="32">
        <v>0</v>
      </c>
    </row>
    <row r="47" spans="1:3">
      <c r="A47" s="13" t="s">
        <v>401</v>
      </c>
      <c r="B47" s="76">
        <v>427</v>
      </c>
      <c r="C47" s="31"/>
    </row>
    <row r="48" spans="1:3">
      <c r="A48" s="13" t="s">
        <v>342</v>
      </c>
      <c r="B48" s="76">
        <v>43858</v>
      </c>
      <c r="C48" s="31">
        <v>41881</v>
      </c>
    </row>
    <row r="49" spans="1:3">
      <c r="A49" s="13" t="s">
        <v>402</v>
      </c>
      <c r="B49" s="76">
        <v>391575</v>
      </c>
      <c r="C49" s="31">
        <v>397199</v>
      </c>
    </row>
  </sheetData>
  <mergeCells count="1">
    <mergeCell ref="A1:C1"/>
  </mergeCells>
  <phoneticPr fontId="46" type="noConversion"/>
  <pageMargins left="0.75" right="0.75" top="1" bottom="1" header="0.51180555555555596" footer="0.51180555555555596"/>
  <pageSetup paperSize="9" scale="84" orientation="portrait"/>
</worksheet>
</file>

<file path=xl/worksheets/sheet9.xml><?xml version="1.0" encoding="utf-8"?>
<worksheet xmlns="http://schemas.openxmlformats.org/spreadsheetml/2006/main" xmlns:r="http://schemas.openxmlformats.org/officeDocument/2006/relationships">
  <sheetPr>
    <pageSetUpPr fitToPage="1"/>
  </sheetPr>
  <dimension ref="A1:XEX42"/>
  <sheetViews>
    <sheetView workbookViewId="0">
      <selection activeCell="B41" sqref="B41"/>
    </sheetView>
  </sheetViews>
  <sheetFormatPr defaultColWidth="9" defaultRowHeight="15"/>
  <cols>
    <col min="1" max="1" width="28.09765625" style="1" customWidth="1"/>
    <col min="2" max="2" width="18.8984375" style="1" customWidth="1"/>
    <col min="3" max="1992" width="15" style="1" customWidth="1"/>
    <col min="1993" max="16378" width="9" style="1"/>
  </cols>
  <sheetData>
    <row r="1" spans="1:2" s="1" customFormat="1" ht="25.5">
      <c r="A1" s="103" t="s">
        <v>403</v>
      </c>
      <c r="B1" s="103"/>
    </row>
    <row r="2" spans="1:2" s="1" customFormat="1">
      <c r="A2" s="2" t="s">
        <v>404</v>
      </c>
      <c r="B2" s="3" t="s">
        <v>41</v>
      </c>
    </row>
    <row r="3" spans="1:2" s="1" customFormat="1">
      <c r="A3" s="12" t="s">
        <v>42</v>
      </c>
      <c r="B3" s="23" t="s">
        <v>405</v>
      </c>
    </row>
    <row r="4" spans="1:2" s="1" customFormat="1" ht="24.95" customHeight="1">
      <c r="A4" s="13" t="s">
        <v>81</v>
      </c>
      <c r="B4" s="38">
        <v>41000</v>
      </c>
    </row>
    <row r="5" spans="1:2" s="1" customFormat="1" ht="24.95" customHeight="1">
      <c r="A5" s="13" t="s">
        <v>82</v>
      </c>
      <c r="B5" s="38">
        <v>270</v>
      </c>
    </row>
    <row r="6" spans="1:2" s="1" customFormat="1" ht="24.95" customHeight="1">
      <c r="A6" s="13" t="s">
        <v>83</v>
      </c>
      <c r="B6" s="38">
        <v>14500</v>
      </c>
    </row>
    <row r="7" spans="1:2" s="1" customFormat="1" ht="24.95" customHeight="1">
      <c r="A7" s="13" t="s">
        <v>84</v>
      </c>
      <c r="B7" s="74">
        <v>29607</v>
      </c>
    </row>
    <row r="8" spans="1:2" s="1" customFormat="1" ht="24.95" customHeight="1">
      <c r="A8" s="13" t="s">
        <v>85</v>
      </c>
      <c r="B8" s="74">
        <v>130</v>
      </c>
    </row>
    <row r="9" spans="1:2" s="1" customFormat="1" ht="24.95" customHeight="1">
      <c r="A9" s="13" t="s">
        <v>86</v>
      </c>
      <c r="B9" s="74">
        <v>9690</v>
      </c>
    </row>
    <row r="10" spans="1:2" s="1" customFormat="1" ht="24.95" customHeight="1">
      <c r="A10" s="13" t="s">
        <v>87</v>
      </c>
      <c r="B10" s="74">
        <v>67500</v>
      </c>
    </row>
    <row r="11" spans="1:2" s="1" customFormat="1" ht="24.95" customHeight="1">
      <c r="A11" s="13" t="s">
        <v>88</v>
      </c>
      <c r="B11" s="74">
        <v>15625</v>
      </c>
    </row>
    <row r="12" spans="1:2" s="1" customFormat="1" ht="24.95" customHeight="1">
      <c r="A12" s="13" t="s">
        <v>89</v>
      </c>
      <c r="B12" s="74">
        <v>13500</v>
      </c>
    </row>
    <row r="13" spans="1:2" s="1" customFormat="1" ht="24.95" customHeight="1">
      <c r="A13" s="13" t="s">
        <v>90</v>
      </c>
      <c r="B13" s="74">
        <v>19350</v>
      </c>
    </row>
    <row r="14" spans="1:2" s="1" customFormat="1" ht="24.95" customHeight="1">
      <c r="A14" s="13" t="s">
        <v>91</v>
      </c>
      <c r="B14" s="74">
        <v>89700</v>
      </c>
    </row>
    <row r="15" spans="1:2" s="1" customFormat="1" ht="24.95" customHeight="1">
      <c r="A15" s="13" t="s">
        <v>92</v>
      </c>
      <c r="B15" s="74">
        <v>17200</v>
      </c>
    </row>
    <row r="16" spans="1:2" s="1" customFormat="1" ht="24.95" customHeight="1">
      <c r="A16" s="13" t="s">
        <v>93</v>
      </c>
      <c r="B16" s="74">
        <v>700</v>
      </c>
    </row>
    <row r="17" spans="1:2" s="1" customFormat="1" ht="24.95" customHeight="1">
      <c r="A17" s="13" t="s">
        <v>94</v>
      </c>
      <c r="B17" s="74">
        <v>2500</v>
      </c>
    </row>
    <row r="18" spans="1:2" s="1" customFormat="1" ht="24.95" customHeight="1">
      <c r="A18" s="13" t="s">
        <v>95</v>
      </c>
      <c r="B18" s="75">
        <v>750</v>
      </c>
    </row>
    <row r="19" spans="1:2" s="1" customFormat="1" ht="24.95" customHeight="1">
      <c r="A19" s="13" t="s">
        <v>406</v>
      </c>
      <c r="B19" s="74">
        <v>5250</v>
      </c>
    </row>
    <row r="20" spans="1:2" s="1" customFormat="1" ht="24.95" customHeight="1">
      <c r="A20" s="13" t="s">
        <v>407</v>
      </c>
      <c r="B20" s="74">
        <v>9300</v>
      </c>
    </row>
    <row r="21" spans="1:2" s="1" customFormat="1" ht="24.95" customHeight="1">
      <c r="A21" s="13" t="s">
        <v>408</v>
      </c>
      <c r="B21" s="74">
        <v>350</v>
      </c>
    </row>
    <row r="22" spans="1:2" s="1" customFormat="1" ht="24.95" customHeight="1">
      <c r="A22" s="13" t="s">
        <v>409</v>
      </c>
      <c r="B22" s="74">
        <v>10500</v>
      </c>
    </row>
    <row r="23" spans="1:2" s="1" customFormat="1" ht="24.95" customHeight="1">
      <c r="A23" s="13" t="s">
        <v>410</v>
      </c>
      <c r="B23" s="74">
        <v>3000</v>
      </c>
    </row>
    <row r="24" spans="1:2" s="1" customFormat="1" ht="24.95" customHeight="1">
      <c r="A24" s="13" t="s">
        <v>411</v>
      </c>
      <c r="B24" s="74">
        <v>1200</v>
      </c>
    </row>
    <row r="25" spans="1:2" s="1" customFormat="1" ht="24.95" customHeight="1">
      <c r="A25" s="13" t="s">
        <v>412</v>
      </c>
      <c r="B25" s="75">
        <v>1950</v>
      </c>
    </row>
    <row r="26" spans="1:2" s="1" customFormat="1" ht="24.95" customHeight="1">
      <c r="A26" s="13" t="s">
        <v>413</v>
      </c>
      <c r="B26" s="75">
        <v>15</v>
      </c>
    </row>
    <row r="27" spans="1:2" s="1" customFormat="1" ht="24.95" customHeight="1">
      <c r="A27" s="13"/>
      <c r="B27" s="75"/>
    </row>
    <row r="28" spans="1:2" s="1" customFormat="1" ht="24.95" customHeight="1">
      <c r="A28" s="13" t="s">
        <v>104</v>
      </c>
      <c r="B28" s="74">
        <v>353587</v>
      </c>
    </row>
    <row r="29" spans="1:2" s="1" customFormat="1" ht="24.95" customHeight="1">
      <c r="A29" s="13" t="s">
        <v>414</v>
      </c>
      <c r="B29" s="32">
        <v>4216</v>
      </c>
    </row>
    <row r="30" spans="1:2" s="1" customFormat="1" ht="24.95" customHeight="1">
      <c r="A30" s="13" t="s">
        <v>415</v>
      </c>
      <c r="B30" s="31"/>
    </row>
    <row r="31" spans="1:2" s="1" customFormat="1" ht="24.95" customHeight="1">
      <c r="A31" s="13" t="s">
        <v>416</v>
      </c>
      <c r="B31" s="32"/>
    </row>
    <row r="32" spans="1:2" s="1" customFormat="1" ht="24.95" customHeight="1">
      <c r="A32" s="13" t="s">
        <v>417</v>
      </c>
      <c r="B32" s="32">
        <v>0</v>
      </c>
    </row>
    <row r="33" spans="1:2" s="1" customFormat="1" ht="24.95" customHeight="1">
      <c r="A33" s="13" t="s">
        <v>418</v>
      </c>
      <c r="B33" s="32">
        <v>0</v>
      </c>
    </row>
    <row r="34" spans="1:2" s="1" customFormat="1" ht="24.95" customHeight="1">
      <c r="A34" s="13" t="s">
        <v>419</v>
      </c>
      <c r="B34" s="31">
        <v>2650</v>
      </c>
    </row>
    <row r="35" spans="1:2" s="1" customFormat="1" ht="24.95" customHeight="1">
      <c r="A35" s="13" t="s">
        <v>308</v>
      </c>
      <c r="B35" s="32">
        <v>5000</v>
      </c>
    </row>
    <row r="36" spans="1:2" s="1" customFormat="1" ht="24.95" customHeight="1">
      <c r="A36" s="13" t="s">
        <v>382</v>
      </c>
      <c r="B36" s="32">
        <v>3500</v>
      </c>
    </row>
    <row r="37" spans="1:2" s="1" customFormat="1" ht="24.95" customHeight="1">
      <c r="A37" s="13" t="s">
        <v>326</v>
      </c>
      <c r="B37" s="32">
        <v>0</v>
      </c>
    </row>
    <row r="38" spans="1:2" s="1" customFormat="1" ht="24.95" customHeight="1">
      <c r="A38" s="13" t="s">
        <v>343</v>
      </c>
      <c r="B38" s="32">
        <v>31697</v>
      </c>
    </row>
    <row r="39" spans="1:2" s="1" customFormat="1" ht="24.95" customHeight="1">
      <c r="A39" s="13" t="s">
        <v>337</v>
      </c>
      <c r="B39" s="32">
        <v>0</v>
      </c>
    </row>
    <row r="40" spans="1:2" s="1" customFormat="1" ht="24.95" customHeight="1">
      <c r="A40" s="13" t="s">
        <v>345</v>
      </c>
      <c r="B40" s="32">
        <v>0</v>
      </c>
    </row>
    <row r="41" spans="1:2" s="1" customFormat="1" ht="24.95" customHeight="1">
      <c r="A41" s="13"/>
      <c r="B41" s="32">
        <v>0</v>
      </c>
    </row>
    <row r="42" spans="1:2" s="1" customFormat="1" ht="24.95" customHeight="1">
      <c r="A42" s="13" t="s">
        <v>420</v>
      </c>
      <c r="B42" s="31">
        <v>400650</v>
      </c>
    </row>
  </sheetData>
  <mergeCells count="1">
    <mergeCell ref="A1:B1"/>
  </mergeCells>
  <phoneticPr fontId="46" type="noConversion"/>
  <pageMargins left="0.75" right="0.75" top="1" bottom="1" header="0.51180555555555596" footer="0.51180555555555596"/>
  <pageSetup paperSize="9" scale="65" orientation="portrait"/>
</worksheet>
</file>

<file path=docProps/app.xml><?xml version="1.0" encoding="utf-8"?>
<Properties xmlns="http://schemas.openxmlformats.org/officeDocument/2006/extended-properties" xmlns:vt="http://schemas.openxmlformats.org/officeDocument/2006/docPropsVTypes">
  <Application>JS XLSX</Application>
  <DocSecurity>0</DocSecurity>
  <ScaleCrop>false</ScaleCrop>
  <HeadingPairs>
    <vt:vector size="2" baseType="variant">
      <vt:variant>
        <vt:lpstr>工作表</vt:lpstr>
      </vt:variant>
      <vt:variant>
        <vt:i4>33</vt:i4>
      </vt:variant>
    </vt:vector>
  </HeadingPairs>
  <TitlesOfParts>
    <vt:vector size="33" baseType="lpstr">
      <vt:lpstr>封面</vt:lpstr>
      <vt:lpstr>目录</vt:lpstr>
      <vt:lpstr>2024年一般公共预算收入执行情况表</vt:lpstr>
      <vt:lpstr>2024年一般公共预算支出执行情况表</vt:lpstr>
      <vt:lpstr>2024年 一般公共预算补助情况表</vt:lpstr>
      <vt:lpstr>2024年一般债务限额和余额情况表</vt:lpstr>
      <vt:lpstr>2025年度一般公共预算税收返还和转移性收支预算表</vt:lpstr>
      <vt:lpstr>2025年一般公共预算收入预算表</vt:lpstr>
      <vt:lpstr>2025年一般公共预算支出预算总表</vt:lpstr>
      <vt:lpstr>2025年一般公共预算补助情况表</vt:lpstr>
      <vt:lpstr>2025年一般公共预算支出预算表</vt:lpstr>
      <vt:lpstr>2025年一般公共预算支出经济分类预算表</vt:lpstr>
      <vt:lpstr>2025年一般公共预算基本支出经济分类预算表</vt:lpstr>
      <vt:lpstr>2025年专项转移支付预算表</vt:lpstr>
      <vt:lpstr>2025年新增一般债券安排方案表</vt:lpstr>
      <vt:lpstr>2024年政府性基金预算收入执行情况表</vt:lpstr>
      <vt:lpstr>2024年政府性基金预算支出执行情况表</vt:lpstr>
      <vt:lpstr>2024年政府性基金补助情况表</vt:lpstr>
      <vt:lpstr>2024年地方政府专项债务限额和余额情况表</vt:lpstr>
      <vt:lpstr>2025年政府性基金收入预算表</vt:lpstr>
      <vt:lpstr>2025年政府性基金支出预算总表</vt:lpstr>
      <vt:lpstr>2025年清涧县政府性基金预算转移性收支决算录入表</vt:lpstr>
      <vt:lpstr>2025年政府性基金支出预算表</vt:lpstr>
      <vt:lpstr>2025年政府性基金转移支付预算表</vt:lpstr>
      <vt:lpstr>2025年新增专项债券安排方案表</vt:lpstr>
      <vt:lpstr>2024年国有资本经营预算收入执行情况表</vt:lpstr>
      <vt:lpstr>2024年国有资本经营预算支出执行情况表</vt:lpstr>
      <vt:lpstr>2025年国有资本经营收入预算表</vt:lpstr>
      <vt:lpstr>2025年国有资本经营支出预算表</vt:lpstr>
      <vt:lpstr>2024年社会保险基金收入预算执行情况表</vt:lpstr>
      <vt:lpstr>2024年社会保险基金支出预算执行情况表</vt:lpstr>
      <vt:lpstr>2025年社会保险基金收入预算表</vt:lpstr>
      <vt:lpstr>2025年社会保险基金支出预算表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dcterms:created xsi:type="dcterms:W3CDTF">2023-09-21T08:11:00Z</dcterms:created>
  <dcterms:modified xsi:type="dcterms:W3CDTF">2025-07-30T01:06:57Z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882B4D489AA74ECCA18C5A17ACA350D7_13</vt:lpwstr>
  </property>
</Properties>
</file>